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77" documentId="13_ncr:1_{9133EA32-91B0-4E6D-A416-A4D8C77C1E3F}" xr6:coauthVersionLast="47" xr6:coauthVersionMax="47" xr10:uidLastSave="{06A438FB-2F24-4A13-A84C-C887DCC41494}"/>
  <bookViews>
    <workbookView xWindow="-108" yWindow="-108" windowWidth="23256" windowHeight="12456" tabRatio="724" activeTab="1" xr2:uid="{00000000-000D-0000-FFFF-FFFF00000000}"/>
  </bookViews>
  <sheets>
    <sheet name="scenare" sheetId="20" r:id="rId1"/>
    <sheet name="vizia" sheetId="18" r:id="rId2"/>
    <sheet name="akcny plan" sheetId="25" r:id="rId3"/>
    <sheet name="opatrenia EU a SR" sheetId="21" r:id="rId4"/>
    <sheet name="analyza efektivity 1" sheetId="26" r:id="rId5"/>
    <sheet name="analyza ef 2" sheetId="27" r:id="rId6"/>
    <sheet name="opatrenia V1" sheetId="23" r:id="rId7"/>
  </sheets>
  <externalReferences>
    <externalReference r:id="rId8"/>
  </externalReferences>
  <definedNames>
    <definedName name="Rate1">'[1]Kalkul a Priloha Detailny rozpo'!$D$6</definedName>
    <definedName name="Rate2">'[1]Kalkul a Priloha Detailny rozpo'!$E$6</definedName>
    <definedName name="Rate3">'[1]Kalkul a Priloha Detailny rozpo'!$F$6</definedName>
    <definedName name="Rate4">'[1]Kalkul a Priloha Detailny rozpo'!$G$6</definedName>
  </definedNames>
  <calcPr calcId="191028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26" l="1"/>
  <c r="M3" i="26"/>
  <c r="M4" i="26"/>
  <c r="M5" i="26"/>
  <c r="M6" i="26"/>
  <c r="M7" i="26"/>
  <c r="M8" i="26"/>
  <c r="M9" i="26"/>
  <c r="M10" i="26"/>
  <c r="G4" i="26"/>
  <c r="H4" i="26" s="1"/>
  <c r="H3" i="26"/>
  <c r="F73" i="21"/>
  <c r="F85" i="21"/>
  <c r="F99" i="21"/>
  <c r="F124" i="21"/>
  <c r="F123" i="21"/>
  <c r="F122" i="21"/>
  <c r="F121" i="21"/>
  <c r="F120" i="21"/>
  <c r="F119" i="21"/>
  <c r="F117" i="21"/>
  <c r="F116" i="21"/>
  <c r="F115" i="21"/>
  <c r="F114" i="21"/>
  <c r="F113" i="21"/>
  <c r="F112" i="21"/>
  <c r="F110" i="21"/>
  <c r="F108" i="21"/>
  <c r="F109" i="21"/>
  <c r="F107" i="21"/>
  <c r="F106" i="21"/>
  <c r="F105" i="21"/>
  <c r="F52" i="21"/>
  <c r="F55" i="21"/>
  <c r="F69" i="21"/>
  <c r="F76" i="21"/>
  <c r="F104" i="21"/>
  <c r="F103" i="21"/>
  <c r="F102" i="21"/>
  <c r="F101" i="21"/>
  <c r="F100" i="21"/>
  <c r="F98" i="21"/>
  <c r="F95" i="21"/>
  <c r="F94" i="21"/>
  <c r="F93" i="21"/>
  <c r="F92" i="21"/>
  <c r="F90" i="21"/>
  <c r="F89" i="21"/>
  <c r="F88" i="21"/>
  <c r="F87" i="21"/>
  <c r="F86" i="21"/>
  <c r="F84" i="21"/>
  <c r="F83" i="21"/>
  <c r="F82" i="21"/>
  <c r="F81" i="21"/>
  <c r="F80" i="21"/>
  <c r="F79" i="21"/>
  <c r="F78" i="21"/>
  <c r="F77" i="21"/>
  <c r="F75" i="21"/>
  <c r="F74" i="21"/>
  <c r="F72" i="21"/>
  <c r="F71" i="21"/>
  <c r="F70" i="21"/>
  <c r="F67" i="21"/>
  <c r="F66" i="21"/>
  <c r="F64" i="21"/>
  <c r="F53" i="21"/>
  <c r="F62" i="21"/>
  <c r="F61" i="21"/>
  <c r="F60" i="21"/>
  <c r="F59" i="21"/>
  <c r="F58" i="21"/>
  <c r="F57" i="21"/>
  <c r="F32" i="21"/>
  <c r="F50" i="21"/>
  <c r="F49" i="21"/>
  <c r="F48" i="21"/>
  <c r="F45" i="21"/>
  <c r="F44" i="21"/>
  <c r="F43" i="21"/>
  <c r="F42" i="21"/>
  <c r="F41" i="21"/>
  <c r="F39" i="21"/>
  <c r="F38" i="21"/>
  <c r="F37" i="21"/>
  <c r="F36" i="21"/>
  <c r="F35" i="21"/>
  <c r="F29" i="21"/>
  <c r="F28" i="21"/>
  <c r="F27" i="21"/>
  <c r="F26" i="21"/>
  <c r="F23" i="21"/>
  <c r="F21" i="21"/>
  <c r="F16" i="21"/>
  <c r="F15" i="21"/>
  <c r="F14" i="21"/>
  <c r="F13" i="21"/>
  <c r="F12" i="21"/>
  <c r="F11" i="21"/>
  <c r="F9" i="21"/>
  <c r="F63" i="21"/>
  <c r="F56" i="21"/>
  <c r="F54" i="21"/>
  <c r="F51" i="21"/>
  <c r="F47" i="21"/>
  <c r="F40" i="21"/>
  <c r="F34" i="21"/>
  <c r="F31" i="21"/>
  <c r="F30" i="21"/>
  <c r="F25" i="21"/>
  <c r="F22" i="21"/>
  <c r="F18" i="21"/>
  <c r="F17" i="21"/>
  <c r="F10" i="21"/>
  <c r="F7" i="21"/>
  <c r="F6" i="21"/>
  <c r="F4" i="21"/>
  <c r="F5" i="25"/>
  <c r="F6" i="25"/>
  <c r="F7" i="25"/>
  <c r="F8" i="25"/>
  <c r="F9" i="25"/>
  <c r="F10" i="25"/>
  <c r="F11" i="25"/>
  <c r="F12" i="25"/>
  <c r="F13" i="25"/>
  <c r="F14" i="25"/>
  <c r="F8" i="21" s="1"/>
  <c r="F15" i="25"/>
  <c r="M11" i="26" s="1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68" i="21" s="1"/>
  <c r="F31" i="25"/>
  <c r="F33" i="21" s="1"/>
  <c r="F32" i="25"/>
  <c r="F24" i="21" s="1"/>
  <c r="F33" i="25"/>
  <c r="F34" i="25"/>
  <c r="F35" i="25"/>
  <c r="F36" i="25"/>
  <c r="F37" i="25"/>
  <c r="F38" i="25"/>
  <c r="F39" i="25"/>
  <c r="F118" i="21" s="1"/>
  <c r="F4" i="25"/>
  <c r="F5" i="21" l="1"/>
  <c r="F46" i="21"/>
  <c r="F97" i="21"/>
  <c r="F111" i="21"/>
  <c r="F91" i="21"/>
  <c r="F20" i="21"/>
  <c r="F19" i="21"/>
</calcChain>
</file>

<file path=xl/sharedStrings.xml><?xml version="1.0" encoding="utf-8"?>
<sst xmlns="http://schemas.openxmlformats.org/spreadsheetml/2006/main" count="1347" uniqueCount="423">
  <si>
    <t>Doména</t>
  </si>
  <si>
    <t>Faktor</t>
  </si>
  <si>
    <t>Vízia</t>
  </si>
  <si>
    <t>Verejný</t>
  </si>
  <si>
    <t>Súkromný</t>
  </si>
  <si>
    <t>Akademický</t>
  </si>
  <si>
    <t>Potrebný posun aktérov</t>
  </si>
  <si>
    <t>A: Vozidlá a technológie</t>
  </si>
  <si>
    <t>Podpora výskumu a prijímanie nových technológií na zvýšenie bezpečnosti AI vo vozidlách</t>
  </si>
  <si>
    <t>Určenie správnej kombinácie virtuálneho testovania, uzavretej testovacej dráhy a testovania CAV na otvorenej ceste</t>
  </si>
  <si>
    <t>Vykonávanie testov na ceste a vyhodnocovanie výsledkov simulácie</t>
  </si>
  <si>
    <t>Vývoj postupov a štandardov pre manažment aktualizácií vozidla počas celej životnosti</t>
  </si>
  <si>
    <t>Vývoj spoločnej metodiky testovania a validácie</t>
  </si>
  <si>
    <t>Definovanie minimálnych požiadaviek na kvalitu údajov</t>
  </si>
  <si>
    <t>Definícia úrovní podpory infraštruktúry pre prevádzku autonómneho kuriéra</t>
  </si>
  <si>
    <t>Stanovenie požiadaviek týkajúcich sa fyzickej infraštruktúry</t>
  </si>
  <si>
    <t>Skúmanie, ako sa zmení úloha operátorov a profesionálnych vodičov s vyššími úrovňami automatizácie vozidiel</t>
  </si>
  <si>
    <t>Vyvinutie procesov pre autorizáciu CAV</t>
  </si>
  <si>
    <t>Koordinovaný prístup k overovaniu bezpečnosti technológií CAV/IM</t>
  </si>
  <si>
    <t>Vyhodnotenie vplyvu nízkej kvality údajov na funkcie autonómneho vozidla</t>
  </si>
  <si>
    <t>Zníženie nákladov na poistenie</t>
  </si>
  <si>
    <t>Vývoj nových metód hodnotenia nepriamych dlhodobých vplyvov CAD a IM</t>
  </si>
  <si>
    <t>Demonštrácia interoperability komunikačných technológií alebo riešení hybridnej konektivity prostredníctvom pilotných projektov</t>
  </si>
  <si>
    <t>Poskytovanie podpory miestnej samospráve pri vytváraní plánov miestnej konektivity</t>
  </si>
  <si>
    <t>Spolupráca s priemyslom a orgánmi verejného sektora na identifikácii projektov, ktoré sa majú testovať v 5G</t>
  </si>
  <si>
    <t>Normatívne definovanie rôznych úrovní AI pre použitie vo vozidle</t>
  </si>
  <si>
    <t>Rešpektovanie štandardu EHK OSN pre ALKS</t>
  </si>
  <si>
    <t>Návrh a implementácia procesov s cieľom zabezpečiť, aby boli CAV odolné a mohli reagovať na kybernetické bezpečnostné hrozby a incidenty</t>
  </si>
  <si>
    <t>Implementácia medzinárodne dohodnutých predpisov týkajúcich sa kybernetickej bezpečnosti</t>
  </si>
  <si>
    <t>Určenie a schválenie parametrov ODD pre použitie CAV na cestách</t>
  </si>
  <si>
    <t>Určenie kľúčových behaviorálnych kompetencií pre CAV, ktoré sa majú preukázať</t>
  </si>
  <si>
    <t xml:space="preserve">C: Infraštruktúra a riadenie </t>
  </si>
  <si>
    <t>Vývoj služby prevádzkových údajov v reálnom čase</t>
  </si>
  <si>
    <t>Rozvoj nástrojov na monitorovanie a štatistické informovanie</t>
  </si>
  <si>
    <t>Využitie Konsolidovanej analytickej vrstvy ako platformy pre spracovanie, ukladanie a zdieľanie údajov</t>
  </si>
  <si>
    <t>Špecifikovanie požiadaviek na rozvoj zberu dopravných údajov</t>
  </si>
  <si>
    <t>Vytvorenie taxonómie pre doménu mobility podľa množín údajov zverejnených ako otvorené údaje</t>
  </si>
  <si>
    <t>Vypracovanie štandardov na zabezpečenie kvality informácií a formátov pre mapové podklady</t>
  </si>
  <si>
    <t>Vyvinúť pokročilé metódy merania a ukazovatele kvality údajov pre mapy autonómneho riadenia</t>
  </si>
  <si>
    <t>Identifikovať frekvenciu aktualizácie máp pre rôzne funkcie</t>
  </si>
  <si>
    <t>Partnerstvo vo vývoji platformy na zber údajov</t>
  </si>
  <si>
    <t>Harmonizácia pravidiel cestnej premávky pre zavedenie vyšších úrovní automatizácie riadenia</t>
  </si>
  <si>
    <t>Štúdia uskutočniteľnosti interaktívneho riadenia dopravy</t>
  </si>
  <si>
    <t>Vytvorenie motivačných schém s cieľom motivovať vlastníkov dát k poskytovaniu údajov</t>
  </si>
  <si>
    <t>vývoj simulácií syntetických veľkých dát na podporu tvorby poistných zmlúv</t>
  </si>
  <si>
    <t>Budovanie konsenzu s ohľadom na validáciu metodík vrátane dátových štandardov</t>
  </si>
  <si>
    <t>D: Služby</t>
  </si>
  <si>
    <t>Identifikovanie príležitostí na integráciu dátového priestoru mobility a dátových ekosystémov do vznikajúcej európskej infraštruktúry dát</t>
  </si>
  <si>
    <t>štúdia uskutočniteľnosti dynamicky smerovanej verejnej autobusovej dopravy na základe dopytu dochádzajúcich v reálnom čase</t>
  </si>
  <si>
    <t>Pochopenie pravdepodobnosti prijatia, behaviorálne intervencie</t>
  </si>
  <si>
    <t>Podporovať bezpečnosť a odolnosť v podnikateľskom sektore a medzi prevádzkovateľmi mobility</t>
  </si>
  <si>
    <t>Špecifikácia budúceho systému MaaS s prihliadnutím na ciele udržateľnosti, vplyv na životné prostredie a riadenie dopytu zákazníkov</t>
  </si>
  <si>
    <t>Vytvorenie motivačných schém s cieľom motivovať inovátorov spolupracovať a testovať inovácie</t>
  </si>
  <si>
    <t>Identifikácia nových obchodných modelov infraštruktúry a nástrojov financovania na podporu nasadenia IM</t>
  </si>
  <si>
    <t>Identifikácia vplyvov IM na obchodné modely a celkové náklady vlastníctva majetku (TCO)</t>
  </si>
  <si>
    <t>Poskytovanie usmernení pre nových účastníkov na trhu a etablovaných poskytovateľov platforiem MaaS s cieľom uľahčiť orientáciu v príslušných právnych predpisoch</t>
  </si>
  <si>
    <t>Aktívne smerovanie platforiem a poskytovateľov mikromobility</t>
  </si>
  <si>
    <t>Poskytovanie podpory samosprávam pri miestnych riešeniach MaaS</t>
  </si>
  <si>
    <t>Pochopenie pravdepodobnosti prijatia nových služieb, behaviorálne intervencie</t>
  </si>
  <si>
    <t>Identifikovanie spoločných stavebných blokov, ktoré by mohli prispieť k dlhodobému zbližovaniu existujúcich a nových iniciatív súvisiacich s údajmi v doprave</t>
  </si>
  <si>
    <t>Vytvorenie inventára existujúcich údajových ekosystémov, ktoré umožňujú integráciu mikromobility</t>
  </si>
  <si>
    <t>Ponuka mikromobility v preprave tovaru</t>
  </si>
  <si>
    <t>Rozšírenie On-Demand služieb</t>
  </si>
  <si>
    <t>Vytvorenie znalostnej báze pre simulácie zdieľanej dopravy na miestnej úrovni</t>
  </si>
  <si>
    <t>E: Spoločenská akceptácia a pripravenosť</t>
  </si>
  <si>
    <t>Zvyšovanie informovanosti a zručností úradníkov v oblasti kybernetickej bezpečnosti v IM</t>
  </si>
  <si>
    <t>Konzultácie v oblasti kybernetickej bezpečnosti v IM</t>
  </si>
  <si>
    <t>Pochopenie pravdepodobnosti prijatia nových technológií, behaviorálne intervencie</t>
  </si>
  <si>
    <t>Požadovanie osvedčenia o absolvovanom školení u operátorov / profesionálnych vodičov CAV</t>
  </si>
  <si>
    <t>Štúdia uskutočniteľnosti kolaboratívneho a interaktívneho regulačného Sandboxu</t>
  </si>
  <si>
    <t>Špecifikácia prostredia pre testovanie v regulačnom sandboxe a stanovenie mantinelov</t>
  </si>
  <si>
    <t>Podporovanie inovatívnych nástrojov obstarávania, podpory a poradenstva</t>
  </si>
  <si>
    <t>Dodanie inovatívneho tovaru alebo služieb</t>
  </si>
  <si>
    <t>Vytvorenie znalostnej báze</t>
  </si>
  <si>
    <t>Zapojenie verejnosti do návrhu a testovania konceptov IM</t>
  </si>
  <si>
    <t>Poskytovanie podpory samosprávam pri vytváraní miestnych sandboxov</t>
  </si>
  <si>
    <t>Využitie súčasných centier excelentnosti (CoE), ich prepojenie a angažovanie z cieľom navrhnúť legislatívne inovácie v IM</t>
  </si>
  <si>
    <t>Podpora spoločných metodík a usmernení v rámci IM</t>
  </si>
  <si>
    <t>Vývoj nových metód hodnotenia dlhodobých regulačných vplyvov v rámci IM</t>
  </si>
  <si>
    <t>Vykonávanie štúdií o dopadoch politík na vplyvy IM</t>
  </si>
  <si>
    <t xml:space="preserve">Zapojenie odbornej verejnosti do procesov UX/UI vývoja. </t>
  </si>
  <si>
    <t>Identifikácia scenárov na základe znalosti ODD alebo údajov z testovaní</t>
  </si>
  <si>
    <t>Scenár 1: čistá a zdieľaná mobilita</t>
  </si>
  <si>
    <t>Scenár 0: pokračovanie súčasných trendov</t>
  </si>
  <si>
    <t>Strategický prístup 1: 
rozvoj riadený politikou so zameraním na verejnú dopravu</t>
  </si>
  <si>
    <t>Strategický prístup 2: rozvoj riadený trhom a nízka úroveň štátnej kontroly</t>
  </si>
  <si>
    <t>Strategický prístup 3: rozvoj riadený trhom a vysoká úroveň štátnej kontroly</t>
  </si>
  <si>
    <t>zvýšený (podľa aktuálneho trendu)</t>
  </si>
  <si>
    <t>Scenáre</t>
  </si>
  <si>
    <t>2* (zdieľané údaje sú obmedzené na V2X komunikáciu, štatistické informovanie obmedzené uzamknutím v proprietárnom softvéri)</t>
  </si>
  <si>
    <t>Iniciované štátom (Aktívna rola štátu vo VO inovácií v IM)</t>
  </si>
  <si>
    <t>obmedzené (Inovácie v IM obmedzené na zahraničných trendoch a trhom)</t>
  </si>
  <si>
    <t>maximálne (vplyvom zvyšovania informovanosti a zručností zo strany verejných a súkromných poskytovateľov služieb)</t>
  </si>
  <si>
    <t>Iniciované štátom (využitie motivačných schém pre inovátorov)</t>
  </si>
  <si>
    <t>Iniciované súkromným sektorom (obmedzeným vlastnou schopnosťou inovovať)</t>
  </si>
  <si>
    <t>Kolaboratívna spolupráca (súkromného sektora a verejných organizácií)</t>
  </si>
  <si>
    <t>verejnosť ako hodnotiteľ (pripomienkovanie verejnosťou v rámci verejnej súťaže)</t>
  </si>
  <si>
    <t>verejnosť ako zapojený spotrebiteľ (zapojenie verejnosti do procesov UX/UI vývoja)</t>
  </si>
  <si>
    <t>verejnosť ako zapojený tvorca (aktívne zapojenie verejnosti do návrhu a testovania konceptov IM)</t>
  </si>
  <si>
    <t xml:space="preserve">minimálna (obmedzená na ADAS systémy a nižšie úrovne automatizácie) </t>
  </si>
  <si>
    <t xml:space="preserve">minimálna (obmedzená na cezhraničné testovanie platooningu) </t>
  </si>
  <si>
    <t>maximálna (vysoká úroveň technológie CAV v súkromnej mobilite)</t>
  </si>
  <si>
    <t>čiastočná (zameranie na automatizovanú prepravu tovaru na miestnej úrovni)</t>
  </si>
  <si>
    <t>zvýšený (vplyvom zvýšenej ponuky CAV)</t>
  </si>
  <si>
    <t>znížený (vplyvom podporenej mobility prostredníctvom poskytovateľov MaaS)</t>
  </si>
  <si>
    <t>zvýšená (zameranie na informačné systémy a platformy o doprave)</t>
  </si>
  <si>
    <t>zvýšená (zameranie na V2X)</t>
  </si>
  <si>
    <t>zvýšená (zameranie na otvorené údaje o doprave)</t>
  </si>
  <si>
    <t>zvýšená (zameranie na bezpečnostné systémy vozidiel)</t>
  </si>
  <si>
    <t>obmedzený počet nových služieb (zamerané najmä na retrofitting CAV technológií)</t>
  </si>
  <si>
    <t>maximálny potenciál pre vznik nových služieb v IM (podporený verejnou dátovou vrstvou o doprave a kolaboratívnym prostredím pre inovácie)</t>
  </si>
  <si>
    <t>zvýšená (zameraná najmä na EV a uhlíkovo neutrálnu mobilitu)</t>
  </si>
  <si>
    <t>zvýšená (zameraná najmä na služby v oblasti last-mile prepravy založenej na mikromobilite)</t>
  </si>
  <si>
    <t>minimálny potenciál pre vznik nových služieb v IM (vplyvom nízkej pripravenosti a nízkou schopnosťou štátu uvádzať inovácie)</t>
  </si>
  <si>
    <t>https://www.slovensko.sk/_img/CMS4/Navody/Metodicka_prirucka_pre_povinne_osoby.pdf</t>
  </si>
  <si>
    <t>C:</t>
  </si>
  <si>
    <t>minimálne (chýbajú štandardizované školenia používateľov CAV, nízka úroveň digitálnych zručností)</t>
  </si>
  <si>
    <t>minimálne (nízka schopnosť štátu uvádzať inovácie a prilákať inovátorov)</t>
  </si>
  <si>
    <t>účelové (zamerané najmä na naplňovanie EÚ nariadení a stratégií)</t>
  </si>
  <si>
    <t>obmedzené (zamerané najmä na testovanie a používanie technológií CAV)</t>
  </si>
  <si>
    <t>nízka (mikromobilita zameraná najmä na osobnú mobilitu)</t>
  </si>
  <si>
    <t>Zručnosti používateľov IM</t>
  </si>
  <si>
    <t>Rola verejnosti v nových konceptoch IM</t>
  </si>
  <si>
    <t>Dopyt po osobnej individuálnej mobilite</t>
  </si>
  <si>
    <t>zvýšená (vplyvom zníženia dopytu po osobnej individuálnej mobilite)</t>
  </si>
  <si>
    <t>obmedzené (iba používatelia súkromných služieb osobnej individuálnej prepravy a CAV)</t>
  </si>
  <si>
    <t>Implementácia 5G siete pre účely zabezpečenia konektivity prvkov inteligentnej mobility</t>
  </si>
  <si>
    <t>Overenie jedného alebo viacerých nezávislých mechanizmov na zvládnutie núdzového prevzatia riadenia vozidla (napr. bezpečnostný vodič, diaľkový operátor, atď.)</t>
  </si>
  <si>
    <t>Aktívne zapojenie do medzinárodných štandardizačných organizácií a aktivít. Zavádzanie štandardov na národnej úrovni</t>
  </si>
  <si>
    <t>Vybudovanie novej inteligentnej infraštruktúry</t>
  </si>
  <si>
    <t>Štúdia uskutočniteľnosti využitia dronov v IM</t>
  </si>
  <si>
    <t>Špecifikovanie požiadaviek a technických noriem na prevádzku dronov v IM</t>
  </si>
  <si>
    <t>Špecifikácia budúceho systému MaaS s prihliadnutím na ciele udržateľnosti, zvýšenie dostupnosti pre ľudí a riadenie dopytu zákazníkov</t>
  </si>
  <si>
    <t>Vypracovanie technických noriem a štandardov pre AI, ktorá má byť odolná voči kybernetickým útokom</t>
  </si>
  <si>
    <t>Opatrenie</t>
  </si>
  <si>
    <t>Prepojenie na Strednodobú víziu</t>
  </si>
  <si>
    <t>Projekcia kapacitného modelu schopností SR v oblasti IM</t>
  </si>
  <si>
    <t>Schopnosť SR Y:0</t>
  </si>
  <si>
    <t>Schopnosť SR Y:10</t>
  </si>
  <si>
    <t>Scenár 2: súkromná a autonómna mobilita</t>
  </si>
  <si>
    <t>Scenár 3: multimodálna mobilita</t>
  </si>
  <si>
    <t>PI/2021/268 Návrh zákona, ktorým sa menia a dopĺňajú niektoré zákony v súvislosti s rozvojom automatizovaných vozidiel.</t>
  </si>
  <si>
    <t>Nedostatočná fyzická a dátová infraštruktúra pre testovanie autonómnych riešení na miestnej úrovni.</t>
  </si>
  <si>
    <t>Dopyt po CAV obmedzený najmä kvôli problematike poistenia</t>
  </si>
  <si>
    <t>TCO EV je vysoký najmä kvôli nedostatočnej stimulácii a poisteniu</t>
  </si>
  <si>
    <t>Nízka pripravenosť infraštruktúry pre využitie konektivity vozidiel</t>
  </si>
  <si>
    <t>Chýba ukotvenie asistenčných systémov v štandardoch</t>
  </si>
  <si>
    <t>Chýba roadmapa SR pre využitie 5G</t>
  </si>
  <si>
    <t>Chýba cezhraničná spolupráca testovania technológie platooningu</t>
  </si>
  <si>
    <t>Vývoj nástrojov pre digitálne dvojča v mobilite</t>
  </si>
  <si>
    <t>Chýba špecifikácia inovačných výziev na vývoj pokročilých nástrojov pre overovanie bezpečnosti technológií CAV</t>
  </si>
  <si>
    <t>Chýba dátový kurátor pre dáta o doprave</t>
  </si>
  <si>
    <t>Chýba roadmapa SR pre vytvorenie vysokopresných máp</t>
  </si>
  <si>
    <t>Chýbajú metadáta a definície požiadaviek na dáta zo senzorov v doprave</t>
  </si>
  <si>
    <t>Chýbajú požiadavky na fyzickú cestnú infraštruktúru pre CAD</t>
  </si>
  <si>
    <t xml:space="preserve">Chýba roadmapa využitia dronov v SR, vrátane legislatívneho vymedzenia verejného a komerčného nasadenia a schvaľovania </t>
  </si>
  <si>
    <t>Chýba štúdia uskutočniteľnosti interaktívneho riadenia dopravy</t>
  </si>
  <si>
    <t>Chýba štúdia uskutočniteľnosti on-demand autobusovej dopravy</t>
  </si>
  <si>
    <t>Nízky podiel zdieľaných vozidiel v osobnej doprave</t>
  </si>
  <si>
    <t>Chýba strategický plán na prilákanie inovátorov</t>
  </si>
  <si>
    <t>Nízky podiel prepravy prostredníctvom MaaS služieb v osobnej mobilite</t>
  </si>
  <si>
    <t>Nízka legislatívna podpora zdieľaných služieb v preprave tovaru</t>
  </si>
  <si>
    <t>Nízka legislatívna podpora zdieľaných služieb</t>
  </si>
  <si>
    <t xml:space="preserve">Nízke digitálne zručností spotrebiteľov </t>
  </si>
  <si>
    <t>Neexistencia kurikul pre školenia vodičov CAD</t>
  </si>
  <si>
    <t>Nedostatočná fyzická a dátová infraštruktúra pre testovanie.</t>
  </si>
  <si>
    <t>Nízka úroveň skúseností s obstarávaním inovácií</t>
  </si>
  <si>
    <t>Chýbajú nástroje a iniciatívy zapojenia odbornej verejnosti do vývoja konceptov IM</t>
  </si>
  <si>
    <t>Bez schopností</t>
  </si>
  <si>
    <t>Základné schopnosti</t>
  </si>
  <si>
    <t>Priemerné schopnosti</t>
  </si>
  <si>
    <t>Vynikajúce schopnosti</t>
  </si>
  <si>
    <t>Zabezpečenie dodávateľských reťazcov kritických pre EV</t>
  </si>
  <si>
    <t>Vykonávanie štúdií o očakávaných nákladoch na EV a súvisiacej infraštruktúre počas ich životnosti</t>
  </si>
  <si>
    <t>B: Pohony, alternatívne zdroje energie a palivá</t>
  </si>
  <si>
    <t>Úroveň vybudovanej infraštruktúry pre alternatívne zdroje energie a palivá</t>
  </si>
  <si>
    <t>Vznik nových obchodných modelov</t>
  </si>
  <si>
    <t>Úroveň podpory mikromobility v osobnej individuálnej mobilite</t>
  </si>
  <si>
    <t xml:space="preserve">Úroveň podpory mikromobility v preprave tovaru </t>
  </si>
  <si>
    <t>Vznik pilotných projektov</t>
  </si>
  <si>
    <t>Úroveň automatizácie osobnej mobility</t>
  </si>
  <si>
    <t>Úroveň automatizácie prepravy tovaru</t>
  </si>
  <si>
    <t>Úroveň konektivity</t>
  </si>
  <si>
    <t>Zvyšovanie bezpečnosti v mobilite</t>
  </si>
  <si>
    <t>Zavádzanie pilotných projektov</t>
  </si>
  <si>
    <t>Zavádzanie iniciatív na zníženie ekologických dopadov mobility</t>
  </si>
  <si>
    <t xml:space="preserve">Zavádzanie stratégií a opatrení pre rozvoj IM na úrovni centrálnej vlády </t>
  </si>
  <si>
    <t>Úroveň elektrifikácie osobnej individuálnej mobility</t>
  </si>
  <si>
    <t>Štúdia územia, naplánovanie obchádzkových trás a vytvorenie projektov organizácie dopravy</t>
  </si>
  <si>
    <t>Vykonávanie štúdií o očakávaných dopadoch nízkoemisných zón na životné prostredie</t>
  </si>
  <si>
    <t>Neexistencia nízkoemisných zón</t>
  </si>
  <si>
    <t>Nízka pripravenosť nabíjacej infraštruktúry</t>
  </si>
  <si>
    <t>zníženie (vplyvom zvýšeného dopytu po osobnej individuálnej doprave)</t>
  </si>
  <si>
    <t>obmedzený (Inovácie v IM obmedzené na zahraničných trendoch a trhom)</t>
  </si>
  <si>
    <t>verejnosť ako účastník pilotných testovaní (rola používateľov EV, platforiem otvorených dát o doprave)</t>
  </si>
  <si>
    <t>obmedzené (vplyvom nedostatočnej podpory - technickej, finančnej, legislatívnej)</t>
  </si>
  <si>
    <t>obmedzená (nedostatočným zapojením hlavných aktérov a dodávateľských reťazcov kritických pre EV)</t>
  </si>
  <si>
    <t>Úroveň podpory zdieľanej mobility</t>
  </si>
  <si>
    <t>minimálna (vplyvom nízkej úrovne legislatívnej podpory a motivácie)</t>
  </si>
  <si>
    <t>zvýšená (podporená dostatočnou dobíjacou infraštruktúrou a motivačnými opatreniami)</t>
  </si>
  <si>
    <t>zvýšené (ráta sa so vznikom nízkoemisných zón)</t>
  </si>
  <si>
    <t>zvýšená (elektrifikácia a dostatočná úroveň nabíjacej infraštruktúry je vnímaná ako hlavná priorita v evolúcii mobility)</t>
  </si>
  <si>
    <t>obmedzené (v závislosti na schopnosti územných celkov zavádzať iniciatívy v oblasti životného prostredia)</t>
  </si>
  <si>
    <t xml:space="preserve">Na bežných cestách sa bude testovať autonómne riadenie na úrovni L4 </t>
  </si>
  <si>
    <t>Vnútroštátna nákladná doprava bude využívať technológie CAD</t>
  </si>
  <si>
    <t xml:space="preserve"> Celková cena vlastníctva (TCO) EV/CAV bude znížená</t>
  </si>
  <si>
    <t>Nové autá budú mať schopnosť V2X / C-V2X</t>
  </si>
  <si>
    <t>Občania budú mať prínos v mobilite z nasadenia technológie 5G</t>
  </si>
  <si>
    <t>Vzniknú procesy pre mitigáciu bezpečnostných rizík CAD</t>
  </si>
  <si>
    <t>Zásobník</t>
  </si>
  <si>
    <t>Informácie o trase jazdy budú poskytované v reálnom čase</t>
  </si>
  <si>
    <t>Údaje o doprave budú otvorené a verejne dostupné</t>
  </si>
  <si>
    <t xml:space="preserve">Informácie o trase jazdy budú obohatené o geopriestorové informácie </t>
  </si>
  <si>
    <t>Systém cestnej siete bude optimalizovaný prostredníctvom budovania internetu vecí</t>
  </si>
  <si>
    <t>Cestné značenie a jazdné pruhy budú prispôsobené pre CAD</t>
  </si>
  <si>
    <t>Bezpilotné drony budú zapojené do širokej škály aplikácií a funkcií v IM</t>
  </si>
  <si>
    <t>Pilotné projekty riadenia premávky / riadenia križovatiek pomocou AI budú testované v cestnej premávke</t>
  </si>
  <si>
    <t>Informačný systém bude zdieľať údaje o vozidle s poisťovňami</t>
  </si>
  <si>
    <t>Sieť EV nabíjacích staníc bude sprevádzkovaná</t>
  </si>
  <si>
    <t>Bude zavedená On-demand autobusová doprava na miestach s nízkou obslužnosťou</t>
  </si>
  <si>
    <t>Zvýši sa podiel Peer car sharingu v osobnej mobilite</t>
  </si>
  <si>
    <t>Vznikne stratégia pre vytvorenie priaznivých podmienok pre rozšírenie MaaS</t>
  </si>
  <si>
    <t>Vytvorí sa prostredie pre testovanie modelov pod dohľadom štátnych orgánov</t>
  </si>
  <si>
    <t>Spustí sa pilotné inovatívne partnerstvo v IM</t>
  </si>
  <si>
    <t>Budú vypracované technické normy a predpisy na zabezpečenie bezpečného testovania prepojenej jazdy</t>
  </si>
  <si>
    <t>Koncepty IM v mestskom prostredí budú demonštrované s aktívnym zapojením verejnosti</t>
  </si>
  <si>
    <t>Zaviesť vodičské preukazy pre autonómne vozidlá</t>
  </si>
  <si>
    <t>Zaviesť štandardy pre autonómne vozidlá a IM do praxe</t>
  </si>
  <si>
    <t>Vytvoriť vládnu jednotku pre kybernetickú bezpečnosť cestnej premávky</t>
  </si>
  <si>
    <t>Vytvoriť systém inteligentných dopravných značiek</t>
  </si>
  <si>
    <t>Pokryť územie republiky signálom 5G najrýchlejšie ako sa dá</t>
  </si>
  <si>
    <t>Vytvoriť bázu verejných dát o doprave</t>
  </si>
  <si>
    <t>Všeobecné rozšírenie „Mobilita ako služba“</t>
  </si>
  <si>
    <t>Podporovať testovanie nových technológií</t>
  </si>
  <si>
    <t>Zriadiť „Regulačný sandbox“ pre inteligentnú mobilitu</t>
  </si>
  <si>
    <t>Posilniť „Smart mobility Lab“</t>
  </si>
  <si>
    <t>Vybudovať platformu pre riadenie dopravy</t>
  </si>
  <si>
    <t>Vytvoriť HD mapu celej republiky s vysokou mierou presnosti a rozlíšením</t>
  </si>
  <si>
    <t xml:space="preserve">Zriadiť nezávislú inštitúciu na riadenie dátovej stratégie </t>
  </si>
  <si>
    <t xml:space="preserve">Vytvorenie špecifických technických predpisov, ktoré bude potrebné zohľadniť pri príprave všetkých projektov cestnej infraštruktúry </t>
  </si>
  <si>
    <t>Súkromné vozidlá budú môcť využívať bezpečnostné systémy ALKS, ADAS apod.</t>
  </si>
  <si>
    <t>Zavedie sa koordinovaný prístup k overovaniu bezpečnosti technológií CAV/IM</t>
  </si>
  <si>
    <t>Aktuálna pozícia SR</t>
  </si>
  <si>
    <t>Nízka pripravenosť požiadaviek na otvorené dáta o doprave</t>
  </si>
  <si>
    <t>Vývoj pilotných projektov pre využívanie dronov v konceptoch SMART Cities na úrovni VÚC a miestnej úrovni</t>
  </si>
  <si>
    <t>Nízka pripravenosť požiadaviek na poskytovanie dáta o vozidle</t>
  </si>
  <si>
    <t>Spolupráca na definovaní nových požiadaviek pre zlepšenia vo fyzickej nabíjacej infraštruktúry</t>
  </si>
  <si>
    <t>Zavedie sa systém podpory nových obchodných modelov služieb mobility</t>
  </si>
  <si>
    <t xml:space="preserve">Zvýši sa podiel mikromobility v osobnej individuálnej mobilite </t>
  </si>
  <si>
    <t xml:space="preserve">Nízky podiel mikromobility v osobnej individuálnej mobilite </t>
  </si>
  <si>
    <t>Zavedie sa systém podpory mikromobility v preprave tovaru na miestnej úrovni</t>
  </si>
  <si>
    <t>Zavedie sa systém podpory dopytu služieb zdieľanej mobility</t>
  </si>
  <si>
    <t>minimálna (zameranie na elektrifikáciu, automatizácia je sekundárna)</t>
  </si>
  <si>
    <t>maximálna (vysoká úroveň technológie CAV v preprave tovaru)</t>
  </si>
  <si>
    <t>minimálna (vplyvom nízkej úrovne do infraštruktúry)</t>
  </si>
  <si>
    <t>nízka (vplyvom nedostatočnej motivácie a vysokej TCO)</t>
  </si>
  <si>
    <t>zvýšená (podporená spoločným záujmom VS a hlavných aktérov súkromnej sféry elektrifikovať a ponúkať EV</t>
  </si>
  <si>
    <t>2* (údaje o doprave nie sú dostupné  v otvorenom formáte)</t>
  </si>
  <si>
    <t>minimálna (zavádzanie inovatívnych MaaS služieb na trh obmedzený nepriaznivým legislatívnym prostredím a nízkou schopnosťou štátu uvádzať inovácie)</t>
  </si>
  <si>
    <t>minimálna (prienik inovatívnych MaaS poskytovateľov na trh obmedzený nepriaznivým legislatívnym prostredím)</t>
  </si>
  <si>
    <t>minimálna (zavádzanie inovatívnych služieb prepravy tovaru obmedzený nepriaznivým legislatívnym prostredím a nízkou schopnosťou štátu uvádzať inovácie)</t>
  </si>
  <si>
    <t>zvýšená (vplyvom podporenej mikromobility v osobnej mobilite)</t>
  </si>
  <si>
    <t>zvýšená (zameranie na alternatívy osobnej individuálnej dopravy, najmä využívanie EV a zdieľanej mobility s alternatívnymi pohonmi)</t>
  </si>
  <si>
    <t>minimálna (z dôvodu obmedzenej právomoci územných celkov podporovať zdieľanú mobilitu)</t>
  </si>
  <si>
    <t>obmedzené na EV a mikromobilitu (zamerané najmä na elektrifikáciu osobnej mobility a prepravy tovaru)</t>
  </si>
  <si>
    <t>č.</t>
  </si>
  <si>
    <t>Hoci podiel vozidiel s nízkymi a nulovými emisiami rýchlo narastá, v súčasnosti je vo vozovom parku stále príliš nízky...</t>
  </si>
  <si>
    <r>
      <t>Zároveň je potrebná komplexná politika na</t>
    </r>
    <r>
      <rPr>
        <sz val="11"/>
        <color rgb="FF00338D"/>
        <rFont val="Calibri"/>
        <family val="2"/>
        <charset val="238"/>
        <scheme val="minor"/>
      </rPr>
      <t xml:space="preserve"> stimulovanie dopytu po vozidlách s nulovými emisiami </t>
    </r>
    <r>
      <rPr>
        <sz val="11"/>
        <color rgb="FF00338D"/>
        <rFont val="Calibri"/>
        <family val="2"/>
        <scheme val="minor"/>
      </rPr>
      <t>bez prekážok na celom našom jednotnom trhu, a to pri plnom rešpektovaní medzinárodných záväzkov Únie.</t>
    </r>
  </si>
  <si>
    <t xml:space="preserve">Náš legislatívny rámec týkajúci sa technického stavu vozidiel by sa mal upraviť tak, aby dokázal zabezpečiť súlad vozidiel s emisnými a bezpečnostnými normami počas celej ich životnosti. </t>
  </si>
  <si>
    <t>Intenzívnejšie zavádzanie a využívanie obnoviteľných a nízkouhlíkových palív musí ísť ruka v ruke s vytvorením súhrnnej siete nabíjacej a čerpacej infraštruktúry...</t>
  </si>
  <si>
    <t>Ľudia sú ochotní prejsť na udržateľnejšie druhy dopravy, najmä v rámci svojej každodennej mobility, pričom hlavnými podmienkami tohto prechodu sú náklady...</t>
  </si>
  <si>
    <t xml:space="preserve">Plynulá multimodalita, ktorú umožňujú digitálne riešenia, je v mestských a prímestských oblastiach nevyhnutná (...) pričom sa rôzne dopravné služby integrujú do služieb na požiadanie v súlade s koncepciou MaaS. </t>
  </si>
  <si>
    <t>Mnohé mestá sú zároveň svedkami prechodu na služby spoločnej a kolaboratívnej mobility (spoločne využívané autá, bicykle, jazda na zavolanie a iné formy mikromobility), ktorý je uľahčený vznikom sprostredkovateľských platforiem, čím sa prispieva k zníženiu počtu vozidiel v každodennej doprave.</t>
  </si>
  <si>
    <t>Lepšie informácie o zónach s nízkymi a nulovými emisiami a spoločné označenia, ako aj digitálne riešenia pre vozidlá môžu pomôcť udržať dobre fungujúci jednotný trh a uľahčiť uplatňovanie základných slobôd.</t>
  </si>
  <si>
    <t>Súčasťou tejto transformácie musí byť multimodálna logistika, a to v mestských oblastiach i mimo nich.</t>
  </si>
  <si>
    <t>Mimoriadne dôležité bude vytvoriť prostredie priaznivé pre takéto prelomové technológie mobility, aby sa EÚ mohla stať hlavnou destináciou pre inovátorov.</t>
  </si>
  <si>
    <t>Na podporu zavádzania riešení na trh bude Komisia pracovať na uľahčení testovania a skúšania, ako aj na tom, aby bolo regulačné prostredie vhodné pre inovácie.</t>
  </si>
  <si>
    <t>Komisia bude stimulovať výskum a zavádzanie inovačných a udržateľných technológií v doprave.</t>
  </si>
  <si>
    <t>Komisia plne podporuje zavádzanie dronov a bezpilotných lietadiel a bude ďalej pracovať na príslušných pravidlách</t>
  </si>
  <si>
    <t>Okrem toho, na to, aby sa digitálna transformácia v odvetví dopravy stala skutočnosťou, musí EÚ zabezpečiť, aby boli zavedené kľúčové digitálne nástroje vrátane elektronických komponentov pre mobilitu, sieťovej infraštruktúry, zdrojov cloud-to-edge, dátových technológií a spravovania dát, ako aj umelej inteligencie.</t>
  </si>
  <si>
    <t>EÚ musí takisto zabezpečiť najvyššiu úroveň a výkonnosť digitálnej infraštruktúry, najmä prostredníctvom technológie 5G</t>
  </si>
  <si>
    <t>Digitálna transformácia odvetvia dopravy a mobility si vyžaduje ďalšie úsilie súvisiace s dostupnosťou údajov, prístupom k nim a ich výmenou</t>
  </si>
  <si>
    <t>Na vybudovanie dôveryhodnej databázy životaschopných projektov a urýchlenie investícií je potrebná poradenská podpora pre verejné orgány a predkladateľov projektov.</t>
  </si>
  <si>
    <t>3.1.1</t>
  </si>
  <si>
    <t>Slovensko bude v plnej miere podporovať využívanie inteligentných digitálnych riešení a inteligentných dopravných systémov (ITS). Prepojené a automatizované systémy majú obrovský potenciál zásadne zlepšiť fungovanie celého dopravného systému a prispieť k splneniu cieľov v oblasti udržateľnej a bezpečnej mobility. Opatrenia sa zamerajú na podporu integrácie jednotlivých druhov dopravy do fungujúceho multimodálneho systému.</t>
  </si>
  <si>
    <t>3.1.2</t>
  </si>
  <si>
    <t>Slovensko plne podporuje zámer Komisie na zavádzanie dronov a bezpilotných lietadiel a bude ďalej pracovať na príslušných pravidlách vrátane pravidiel (...)</t>
  </si>
  <si>
    <t>Slovensko bude stimulovať výskum a zavádzanie inovačných a udržateľných technológií v doprave. Investície do prelomových riešení vytvoria priestor pre významné prelomové objavy a prínosy v oblasti životného prostredia v nasledujúcich rokoch a desaťročiach.</t>
  </si>
  <si>
    <t>Cieľom Slovenska je zabezpečiť čo najvyššiu úroveň a výkonnosť digitálnej infraštruktúry, najmä prostredníctvom využitia pokročilých komunikačných služieb, ktoré ponúkajú siete 5G a postupné využívanie komunikačných sietí ďalších generácií, pomocou ktorých bude možné dosiahnuť vyššiu úroveň automatizácie v rôznych aplikáciách mobility.</t>
  </si>
  <si>
    <t>3.1.3</t>
  </si>
  <si>
    <t>Slovensko bude podporovať rozvoj národného prístupového bodu, ako zdroja dopravných dát, ktoré bude môcť využívať ako odborná tak aj laická verejnosť. Rozvojom národného prístupového bodu dostane používateľ na jednom mieste k dispozícii všetky potrebné údaje, ktoré budú v súlade so smernicami a delegovanými nariadeniami Európskej komisie.</t>
  </si>
  <si>
    <t>3.1.4</t>
  </si>
  <si>
    <t>Prioritou bude ochrana zraniteľných účastníkov cestnej premávky, ako aj lepší zber a analýza údajov. Prioritou pre investície do infraštruktúry by mala zostať modernizácia existujúcej vysokorizikovej infraštruktúry, pričom osobitná pozornosť by sa mala venovať zastaraným a nedostatočne rozvinutým zložkám siete.</t>
  </si>
  <si>
    <t>Popri ďalšom úsilí o zvýšenie odolnosti odvetvia dopravy a súvisiacej infraštruktúry bude Slovensko aktualizovať a zdokonaľovať existujúci bezpečnostný rámec vrátane riešenia kybernetických hrozieb. Prioritou je aj zlepšenie súvisiacich predpisov, napríklad predpisov týkajúcich sa rámca certifikácie kybernetickej bezpečnosti pre automatizované vozidlá.</t>
  </si>
  <si>
    <t>3.2.1</t>
  </si>
  <si>
    <t>Slovensko podporuje kroky Komisie, ktorá chce preskúmať možnosti zlepšenia udržateľnosti a efektívnosti služieb osobnej dopravy na požiadanie (taxíky a súkromné prenajaté vozidlá s vodičom) pri zachovaní riadneho fungovania jednotného trhu a riešení sociálnych a bezpečnostných problémov.</t>
  </si>
  <si>
    <t>Po vzore EÚ vytvorí nástroje, ktoré pomôžu mestám pri modernizácii ich súboru politických nástrojov, a to aj v oblastiach, ako je mikromobilita, podpora pri verejnom obstarávaní nízkoemisných vozidiel vrátane autobusov a trajektov, či súvisiaca infraštruktúra.</t>
  </si>
  <si>
    <t>3.2.2</t>
  </si>
  <si>
    <t>Analýza synergií: Stratégia pre inteligentnú a udržateľnú mobilitu Slovenska (MDV SR)</t>
  </si>
  <si>
    <t>Analýza synergií: COM(2020) 789 Final</t>
  </si>
  <si>
    <t>Analýza synergií: Akčný plán inteligentných miest a regiónov (MIRRI SR)</t>
  </si>
  <si>
    <t>N01</t>
  </si>
  <si>
    <t>Budovanie a rozširovanie personálnych kapacít pre podporu inteligentných samospráv na národnej úrovni</t>
  </si>
  <si>
    <t>N02</t>
  </si>
  <si>
    <t>Program dlhodobého vzdelávania pre inteligentné riadenie a inovácie vo verejnej správe</t>
  </si>
  <si>
    <t>Problematika inovácií vo verejnej správe a konceptu inteligentných miest a regiónov ako súčasť strategických dokumentov SR</t>
  </si>
  <si>
    <t>N03</t>
  </si>
  <si>
    <t>N04</t>
  </si>
  <si>
    <t>Nástroj pre tvorbu a priorizáciu projektov v oblasti inteligentného mesta/inteligentného regiónu</t>
  </si>
  <si>
    <t>N05</t>
  </si>
  <si>
    <t>Rozvoj prostredia pre zber, spracovanie a analytické využitie dát z inovatívnych riešení a podpora toku a výmeny dát medzi štátnou správou a samosprávou</t>
  </si>
  <si>
    <t>N06</t>
  </si>
  <si>
    <t>Rozvoj systému zberu a spracovania priestorových informácií a ich sprístupnenie pre rozhodovanie miest a krajov</t>
  </si>
  <si>
    <t>N07</t>
  </si>
  <si>
    <t>Metodický rámec pre inteligentné riadenie v samospráve podporené dátami</t>
  </si>
  <si>
    <t>N08</t>
  </si>
  <si>
    <t>Podpora zdieľania a škálovania informačných systémov a inteligentných riešení pre samosprávy</t>
  </si>
  <si>
    <t>N09</t>
  </si>
  <si>
    <t>Podpora využívania inovatívnych foriem, nástrojov a procesov verejného obstarávania pre riešenia inteligentných miest a regiónov</t>
  </si>
  <si>
    <t>N10</t>
  </si>
  <si>
    <t>Podpora testovacích prostredí pre vznik, testovanie/experimentovanie a škálovanie inovatívnych riešení v oblasti inteligentných miest a regiónov</t>
  </si>
  <si>
    <t>N11</t>
  </si>
  <si>
    <t>Podpora inovatívnych firiem a malých a stredných podnikov pri vývoji a implementovaní inovatívnych riešení v oblasti inteligentných miest a regiónov</t>
  </si>
  <si>
    <t>N12</t>
  </si>
  <si>
    <t>Podpora spolupráce s medzinárodnými organizáciami, sieťami a platformami a internacionalizácia smart riešení</t>
  </si>
  <si>
    <t>Akčný plán</t>
  </si>
  <si>
    <t>Nízka priorita</t>
  </si>
  <si>
    <t>Stredná priorita</t>
  </si>
  <si>
    <t>Vysoká priorita</t>
  </si>
  <si>
    <t>číslo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</si>
  <si>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</si>
  <si>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</si>
  <si>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</si>
  <si>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</si>
  <si>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</si>
  <si>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</si>
  <si>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</si>
  <si>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</si>
  <si>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</si>
  <si>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</si>
  <si>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</si>
  <si>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</si>
  <si>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</si>
  <si>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</si>
  <si>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</si>
  <si>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</si>
  <si>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</si>
  <si>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</si>
  <si>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</si>
  <si>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</si>
  <si>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</si>
  <si>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</si>
  <si>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D2/E3</t>
  </si>
  <si>
    <t>D3</t>
  </si>
  <si>
    <t>D4</t>
  </si>
  <si>
    <t>D5</t>
  </si>
  <si>
    <t>D6</t>
  </si>
  <si>
    <t>D7</t>
  </si>
  <si>
    <t>E1</t>
  </si>
  <si>
    <t>E2</t>
  </si>
  <si>
    <t>E4</t>
  </si>
  <si>
    <t>E5</t>
  </si>
  <si>
    <t>E6</t>
  </si>
  <si>
    <t>E7</t>
  </si>
  <si>
    <t>Preskúmanie zavedenia daňových výhod a stimulov pre vlastníkov CAV/EV</t>
  </si>
  <si>
    <t>Je umožnené</t>
  </si>
  <si>
    <t>Je priamo naplnené</t>
  </si>
  <si>
    <t>Vytvorenie programu prehodnocovania legislatívy v téme povoľovania prevádzky CAV (vodičské preukazy)</t>
  </si>
  <si>
    <t>Zabezpečenie dostatočnej údajovej základni pre nasadenie AI technológie do riadenia premávky</t>
  </si>
  <si>
    <t>Vznik opatrení pre podporu inovatívnych služieb v preprave tovaru, najmä Startupov / MSP</t>
  </si>
  <si>
    <t>Vznik opatrení pre podporu zdieľaných služieb, najmä Startupov / MSP</t>
  </si>
  <si>
    <t>Synergia</t>
  </si>
  <si>
    <t>Vytvorenie legislatívneho rámca pre overovanie zručností CAD</t>
  </si>
  <si>
    <t>K ekologizácii nákladnej dopravy na Slovensku môžu popri zefektívnení intermodality prispieť aj zavedenie cestných nákladných nízkoemisných vozidiel poháňaných alternatívnymi palivami alebo poháňanými palivami z alternatívnych zdrojov. Týmito plánmi sa urýchli zavádzanie už dostupných riešení s nulovými emisiami vrátane nákladných bicyklov, automatizovaných dodávok a dronov (bezpilotných lietadiel).</t>
  </si>
  <si>
    <t>umožňuje</t>
  </si>
  <si>
    <t>opatrenie</t>
  </si>
  <si>
    <t>synergia</t>
  </si>
  <si>
    <t>hodnota</t>
  </si>
  <si>
    <t>priamo napĺňa</t>
  </si>
  <si>
    <t>Označenia riadkov</t>
  </si>
  <si>
    <t>Celkový súčet</t>
  </si>
  <si>
    <t>Označenia stĺpcov</t>
  </si>
  <si>
    <t>Počet z hodnota</t>
  </si>
  <si>
    <t>Celkový počet opatrení:</t>
  </si>
  <si>
    <t>n</t>
  </si>
  <si>
    <t>%</t>
  </si>
  <si>
    <t>štatistika</t>
  </si>
  <si>
    <t>TOP 10 opatrení:</t>
  </si>
  <si>
    <t>Pilotné projekty riadenia premávky / riadenia križovatiek pomocou AI budú testované v cestnej premávky</t>
  </si>
  <si>
    <t>Prioritizácia voči scenárom rozvoja</t>
  </si>
  <si>
    <t>Startupy a vývojári technológií potrebujú na pilotné projekty a zavádzanie svojich produktov pružný regulačný rámec.</t>
  </si>
  <si>
    <t>prierezovo vízie vo všetkých doménach</t>
  </si>
  <si>
    <t xml:space="preserve">Vytvorenie centra na zber údajov v súvislosti s inteligentnou mobilitou </t>
  </si>
  <si>
    <t>čiastočná (najmä zdieľaná a autonómna verejná  osobná doprava)</t>
  </si>
  <si>
    <t>čiastočná (zameranie na zdieľanú a autonómnu verejnú osobnú dopravu)</t>
  </si>
  <si>
    <t>4* (dôraz na zverejňovanie údajov o verejnej osobnej doprave v reálnom čase)</t>
  </si>
  <si>
    <t>4* (otvorené dáta kombinujú dáta o zdieľanej a verejnej doprave)</t>
  </si>
  <si>
    <t>Úroveň automatizácie verejnej osobnej dopravy</t>
  </si>
  <si>
    <t>obmedzený počet nových služieb mobility založených na CAV technológii (obmedzenie vyplývajúce zo schopnosti štátu zavádzať inovácie. Služby obmedzené na služby verejnej dopravy)</t>
  </si>
  <si>
    <t>obmedzené (iba digitálne zručnosti využívania otvorených dát o verejnej osobnej doprave)</t>
  </si>
  <si>
    <t>Mikromobilita bude dopĺňať verejnú osobnú dopravu</t>
  </si>
  <si>
    <t>Integrácia nových služieb mobility so službami existujúcej verejnej osobnej dopravy</t>
  </si>
  <si>
    <t>založené na partnerstve (Aktívna rola štátu v tvorbe inovačných partnerstiev a vo VO inovácií v IM)</t>
  </si>
  <si>
    <t>Zavedú sa nízkoemisné zóny do praxe</t>
  </si>
  <si>
    <t>Podpora VÚC a obcí v zavádzaní nízkoemisných zón</t>
  </si>
  <si>
    <t>Úroveň kvality otvorených dát o doprave</t>
  </si>
  <si>
    <t>Spolupráca so súkromným a verejným sektorom na zdieľaní informácií o hrozbách a zvyšovaní odolnosti dopravného systému</t>
  </si>
  <si>
    <t>Zvýšia sa digitálne zručnosti spotrebiteľov</t>
  </si>
  <si>
    <t>Analýza interakcie medzi vodičmi, automatizáciou a ostatnými účastníkmi cestnej premávky</t>
  </si>
  <si>
    <t>Pravidlá cestnej premávky budú harmonizované pre zavedenie vyšších úrovní automatizácie</t>
  </si>
  <si>
    <t>Dopyt CAV narastie o 30 % v porovnaní s rokom 2023</t>
  </si>
  <si>
    <t>Zapojenie zainteresovaných osôb a verejnosti do procesov testovania konceptov mobility</t>
  </si>
  <si>
    <t>obmedzená (v závislosti na trendoch a schopnosti územných celkov / OEM budovať nabíjaciu infraštruktúru)</t>
  </si>
  <si>
    <t>obmedzená (v závislosti na schopnosti územných celkov / OEM budovať nabíjaciu infraštruktúru)</t>
  </si>
  <si>
    <t>komplexné (zamerané na harmonizáciu pravidiel v doprave pre uľahčenie multimodálnej prepravy, používanie CAV technológií a elektrifikáciu)</t>
  </si>
  <si>
    <t>Bude zavedená koncepcia školení vodičov CAD</t>
  </si>
  <si>
    <t>V mestách bude zavedená preprava tovaru pomocou kuriérov na báze technológie CAD</t>
  </si>
  <si>
    <t>Pochopenie pravdepodobnosti prijatia, behaviorálne intervencie, informovanosť o problematike IM</t>
  </si>
  <si>
    <t>Zvýši sa podiel EV v mobilite</t>
  </si>
  <si>
    <t xml:space="preserve">Nízky podiel EV v mobilite </t>
  </si>
  <si>
    <t>Zabezpečenie dodávateľských reťazcov kritických pre EV a motivácia pre používanie EV v mobilite</t>
  </si>
  <si>
    <t>Poskytovanie podpory samosprávam pri miestnych riešeniach používania EV v mobilite</t>
  </si>
  <si>
    <t>Chýba prepojenie dát na národnej a nižšej úrovni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</si>
</sst>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338D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338D"/>
      <name val="Arial"/>
      <family val="2"/>
      <charset val="238"/>
    </font>
    <font>
      <b/>
      <sz val="12"/>
      <color theme="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4"/>
      <color theme="0"/>
      <name val="Arial"/>
      <family val="2"/>
      <charset val="238"/>
    </font>
    <font>
      <sz val="11"/>
      <color rgb="FF00338D"/>
      <name val="Calibri"/>
      <family val="2"/>
      <scheme val="minor"/>
    </font>
    <font>
      <sz val="11"/>
      <color rgb="FF00338D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rgb="FF00338D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338D"/>
        <bgColor indexed="64"/>
      </patternFill>
    </fill>
  </fills>
  <borders count="18">
    <border>
      <left/>
      <right/>
      <top/>
      <bottom/>
      <diagonal/>
    </border>
    <border>
      <left style="thin">
        <color rgb="FF00338D"/>
      </left>
      <right style="thin">
        <color rgb="FF00338D"/>
      </right>
      <top/>
      <bottom style="thin">
        <color rgb="FF00338D"/>
      </bottom>
      <diagonal/>
    </border>
    <border>
      <left style="thin">
        <color rgb="FF00338D"/>
      </left>
      <right style="thin">
        <color rgb="FF00338D"/>
      </right>
      <top style="thin">
        <color rgb="FF00338D"/>
      </top>
      <bottom style="thin">
        <color rgb="FF00338D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rgb="FF00338D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00338D"/>
      </bottom>
      <diagonal/>
    </border>
    <border>
      <left style="thin">
        <color rgb="FF00338D"/>
      </left>
      <right/>
      <top style="thin">
        <color rgb="FF00338D"/>
      </top>
      <bottom style="thin">
        <color rgb="FF00338D"/>
      </bottom>
      <diagonal/>
    </border>
    <border>
      <left/>
      <right style="thin">
        <color rgb="FF00338D"/>
      </right>
      <top/>
      <bottom style="thin">
        <color rgb="FF00338D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338D"/>
      </left>
      <right style="thin">
        <color rgb="FF00338D"/>
      </right>
      <top/>
      <bottom/>
      <diagonal/>
    </border>
    <border>
      <left style="thin">
        <color rgb="FF00338D"/>
      </left>
      <right style="thin">
        <color rgb="FF00338D"/>
      </right>
      <top style="thin">
        <color rgb="FF00338D"/>
      </top>
      <bottom/>
      <diagonal/>
    </border>
    <border>
      <left/>
      <right style="thin">
        <color rgb="FF00338D"/>
      </right>
      <top style="thin">
        <color rgb="FF00338D"/>
      </top>
      <bottom style="thin">
        <color rgb="FF00338D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62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2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164" fontId="0" fillId="0" borderId="0" xfId="3" applyNumberFormat="1" applyFont="1" applyAlignment="1">
      <alignment horizontal="center"/>
    </xf>
    <xf numFmtId="9" fontId="0" fillId="0" borderId="0" xfId="3" applyFont="1" applyAlignment="1">
      <alignment horizontal="center"/>
    </xf>
    <xf numFmtId="0" fontId="1" fillId="0" borderId="0" xfId="1"/>
    <xf numFmtId="0" fontId="11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</cellXfs>
  <cellStyles count="4">
    <cellStyle name="Hypertextové prepojenie" xfId="2" builtinId="8"/>
    <cellStyle name="Normal 3" xfId="1" xr:uid="{C29F1AD8-19DB-418C-A757-6B844A683721}"/>
    <cellStyle name="Normálna" xfId="0" builtinId="0"/>
    <cellStyle name="Percentá" xfId="3" builtinId="5"/>
  </cellStyles>
  <dxfs count="10"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338D"/>
      <color rgb="FF43B02A"/>
      <color rgb="FF009A44"/>
      <color rgb="FF6D2077"/>
      <color rgb="FFF68D2E"/>
      <color rgb="FFEAAA00"/>
      <color rgb="FF005EB8"/>
      <color rgb="FF0091DA"/>
      <color rgb="FFBC204B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nedrive-global.kpmg.com/personal/jgeci_kpmg_sk/Documents/Documents/_A%2002%20BUSDEV%20and%20PROPS/MIRRI%20UPVII/2018%20Ramcovka/2021%20Vyzva%20Mobilita/Calcul3%20Februar%2015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lkul a Priloha Detailny rozpo"/>
      <sheetName val="Tabulka priloha 2"/>
      <sheetName val="Sadzby Part III."/>
      <sheetName val="Sheet1"/>
      <sheetName val="Timing"/>
    </sheetNames>
    <sheetDataSet>
      <sheetData sheetId="0"/>
      <sheetData sheetId="1"/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974.523687615743" createdVersion="8" refreshedVersion="8" minRefreshableVersion="3" recordCount="119" xr:uid="{731922C7-CB2A-4DE8-8682-7DCF27F37EFE}">
  <cacheSource type="worksheet">
    <worksheetSource name="Tabuľka1"/>
  </cacheSource>
  <cacheFields count="3">
    <cacheField name="opatrenie" numFmtId="0">
      <sharedItems count="34">
        <s v="A5"/>
        <s v="B1"/>
        <s v="C9"/>
        <s v="A2"/>
        <s v="A4"/>
        <s v="A6"/>
        <s v="A8"/>
        <s v="A9"/>
        <s v="A10"/>
        <s v="E5"/>
        <s v="D6"/>
        <s v="D7"/>
        <s v="D1"/>
        <s v="D5"/>
        <s v="C1"/>
        <s v="C2"/>
        <s v="C8"/>
        <s v="D3"/>
        <s v="D4"/>
        <s v="B2"/>
        <s v="A3"/>
        <s v="D2/E3"/>
        <s v="E4"/>
        <s v="E6"/>
        <s v="E7"/>
        <s v="A1"/>
        <s v="C6"/>
        <s v="C4"/>
        <s v="C7"/>
        <s v="A7"/>
        <s v="C3"/>
        <s v="E1"/>
        <s v="C5"/>
        <s v="E2"/>
      </sharedItems>
    </cacheField>
    <cacheField name="synergia" numFmtId="0">
      <sharedItems/>
    </cacheField>
    <cacheField name="hodnota" numFmtId="0">
      <sharedItems containsSemiMixedTypes="0" containsString="0" containsNumber="1" minValue="0.5" maxValue="1" count="2">
        <n v="1"/>
        <n v="0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">
  <r>
    <x v="0"/>
    <s v="priamo napĺňa"/>
    <x v="0"/>
  </r>
  <r>
    <x v="1"/>
    <s v="priamo napĺňa"/>
    <x v="0"/>
  </r>
  <r>
    <x v="2"/>
    <s v="umožňuje"/>
    <x v="1"/>
  </r>
  <r>
    <x v="0"/>
    <s v="priamo napĺňa"/>
    <x v="0"/>
  </r>
  <r>
    <x v="1"/>
    <s v="priamo napĺňa"/>
    <x v="0"/>
  </r>
  <r>
    <x v="2"/>
    <s v="umožňuje"/>
    <x v="1"/>
  </r>
  <r>
    <x v="3"/>
    <s v="umožňuje"/>
    <x v="1"/>
  </r>
  <r>
    <x v="4"/>
    <s v="priamo napĺňa"/>
    <x v="0"/>
  </r>
  <r>
    <x v="5"/>
    <s v="umožňuje"/>
    <x v="1"/>
  </r>
  <r>
    <x v="6"/>
    <s v="priamo napĺňa"/>
    <x v="0"/>
  </r>
  <r>
    <x v="7"/>
    <s v="priamo napĺňa"/>
    <x v="0"/>
  </r>
  <r>
    <x v="8"/>
    <s v="priamo napĺňa"/>
    <x v="0"/>
  </r>
  <r>
    <x v="9"/>
    <s v="umožňuje"/>
    <x v="1"/>
  </r>
  <r>
    <x v="2"/>
    <s v="priamo napĺňa"/>
    <x v="0"/>
  </r>
  <r>
    <x v="0"/>
    <s v="priamo napĺňa"/>
    <x v="0"/>
  </r>
  <r>
    <x v="10"/>
    <s v="umožňuje"/>
    <x v="1"/>
  </r>
  <r>
    <x v="11"/>
    <s v="umožňuje"/>
    <x v="1"/>
  </r>
  <r>
    <x v="9"/>
    <s v="umožňuje"/>
    <x v="1"/>
  </r>
  <r>
    <x v="12"/>
    <s v="priamo napĺňa"/>
    <x v="0"/>
  </r>
  <r>
    <x v="13"/>
    <s v="priamo napĺňa"/>
    <x v="0"/>
  </r>
  <r>
    <x v="11"/>
    <s v="umožňuje"/>
    <x v="1"/>
  </r>
  <r>
    <x v="14"/>
    <s v="umožňuje"/>
    <x v="1"/>
  </r>
  <r>
    <x v="15"/>
    <s v="priamo napĺňa"/>
    <x v="0"/>
  </r>
  <r>
    <x v="16"/>
    <s v="umožňuje"/>
    <x v="1"/>
  </r>
  <r>
    <x v="17"/>
    <s v="priamo napĺňa"/>
    <x v="0"/>
  </r>
  <r>
    <x v="18"/>
    <s v="priamo napĺňa"/>
    <x v="0"/>
  </r>
  <r>
    <x v="19"/>
    <s v="priamo napĺňa"/>
    <x v="0"/>
  </r>
  <r>
    <x v="3"/>
    <s v="priamo napĺňa"/>
    <x v="0"/>
  </r>
  <r>
    <x v="20"/>
    <s v="umožňuje"/>
    <x v="1"/>
  </r>
  <r>
    <x v="10"/>
    <s v="priamo napĺňa"/>
    <x v="0"/>
  </r>
  <r>
    <x v="16"/>
    <s v="umožňuje"/>
    <x v="1"/>
  </r>
  <r>
    <x v="21"/>
    <s v="priamo napĺňa"/>
    <x v="0"/>
  </r>
  <r>
    <x v="10"/>
    <s v="priamo napĺňa"/>
    <x v="0"/>
  </r>
  <r>
    <x v="22"/>
    <s v="priamo napĺňa"/>
    <x v="0"/>
  </r>
  <r>
    <x v="9"/>
    <s v="umožňuje"/>
    <x v="1"/>
  </r>
  <r>
    <x v="21"/>
    <s v="priamo napĺňa"/>
    <x v="0"/>
  </r>
  <r>
    <x v="17"/>
    <s v="priamo napĺňa"/>
    <x v="0"/>
  </r>
  <r>
    <x v="23"/>
    <s v="priamo napĺňa"/>
    <x v="0"/>
  </r>
  <r>
    <x v="21"/>
    <s v="priamo napĺňa"/>
    <x v="0"/>
  </r>
  <r>
    <x v="17"/>
    <s v="umožňuje"/>
    <x v="1"/>
  </r>
  <r>
    <x v="10"/>
    <s v="umožňuje"/>
    <x v="1"/>
  </r>
  <r>
    <x v="9"/>
    <s v="umožňuje"/>
    <x v="1"/>
  </r>
  <r>
    <x v="24"/>
    <s v="priamo napĺňa"/>
    <x v="0"/>
  </r>
  <r>
    <x v="25"/>
    <s v="priamo napĺňa"/>
    <x v="0"/>
  </r>
  <r>
    <x v="21"/>
    <s v="umožňuje"/>
    <x v="1"/>
  </r>
  <r>
    <x v="22"/>
    <s v="priamo napĺňa"/>
    <x v="0"/>
  </r>
  <r>
    <x v="26"/>
    <s v="priamo napĺňa"/>
    <x v="0"/>
  </r>
  <r>
    <x v="6"/>
    <s v="priamo napĺňa"/>
    <x v="0"/>
  </r>
  <r>
    <x v="27"/>
    <s v="priamo napĺňa"/>
    <x v="0"/>
  </r>
  <r>
    <x v="28"/>
    <s v="umožňuje"/>
    <x v="1"/>
  </r>
  <r>
    <x v="29"/>
    <s v="priamo napĺňa"/>
    <x v="0"/>
  </r>
  <r>
    <x v="27"/>
    <s v="priamo napĺňa"/>
    <x v="0"/>
  </r>
  <r>
    <x v="14"/>
    <s v="priamo napĺňa"/>
    <x v="0"/>
  </r>
  <r>
    <x v="15"/>
    <s v="priamo napĺňa"/>
    <x v="0"/>
  </r>
  <r>
    <x v="30"/>
    <s v="priamo napĺňa"/>
    <x v="0"/>
  </r>
  <r>
    <x v="27"/>
    <s v="umožňuje"/>
    <x v="1"/>
  </r>
  <r>
    <x v="28"/>
    <s v="priamo napĺňa"/>
    <x v="0"/>
  </r>
  <r>
    <x v="16"/>
    <s v="umožňuje"/>
    <x v="1"/>
  </r>
  <r>
    <x v="12"/>
    <s v="priamo napĺňa"/>
    <x v="0"/>
  </r>
  <r>
    <x v="31"/>
    <s v="priamo napĺňa"/>
    <x v="0"/>
  </r>
  <r>
    <x v="22"/>
    <s v="priamo napĺňa"/>
    <x v="0"/>
  </r>
  <r>
    <x v="27"/>
    <s v="priamo napĺňa"/>
    <x v="0"/>
  </r>
  <r>
    <x v="12"/>
    <s v="priamo napĺňa"/>
    <x v="0"/>
  </r>
  <r>
    <x v="13"/>
    <s v="priamo napĺňa"/>
    <x v="0"/>
  </r>
  <r>
    <x v="11"/>
    <s v="umožňuje"/>
    <x v="1"/>
  </r>
  <r>
    <x v="26"/>
    <s v="priamo napĺňa"/>
    <x v="0"/>
  </r>
  <r>
    <x v="25"/>
    <s v="priamo napĺňa"/>
    <x v="0"/>
  </r>
  <r>
    <x v="21"/>
    <s v="umožňuje"/>
    <x v="1"/>
  </r>
  <r>
    <x v="22"/>
    <s v="priamo napĺňa"/>
    <x v="0"/>
  </r>
  <r>
    <x v="29"/>
    <s v="priamo napĺňa"/>
    <x v="0"/>
  </r>
  <r>
    <x v="27"/>
    <s v="priamo napĺňa"/>
    <x v="0"/>
  </r>
  <r>
    <x v="15"/>
    <s v="priamo napĺňa"/>
    <x v="0"/>
  </r>
  <r>
    <x v="14"/>
    <s v="priamo napĺňa"/>
    <x v="0"/>
  </r>
  <r>
    <x v="15"/>
    <s v="priamo napĺňa"/>
    <x v="0"/>
  </r>
  <r>
    <x v="30"/>
    <s v="priamo napĺňa"/>
    <x v="0"/>
  </r>
  <r>
    <x v="27"/>
    <s v="umožňuje"/>
    <x v="1"/>
  </r>
  <r>
    <x v="28"/>
    <s v="priamo napĺňa"/>
    <x v="0"/>
  </r>
  <r>
    <x v="16"/>
    <s v="umožňuje"/>
    <x v="1"/>
  </r>
  <r>
    <x v="12"/>
    <s v="priamo napĺňa"/>
    <x v="0"/>
  </r>
  <r>
    <x v="25"/>
    <s v="priamo napĺňa"/>
    <x v="0"/>
  </r>
  <r>
    <x v="8"/>
    <s v="priamo napĺňa"/>
    <x v="0"/>
  </r>
  <r>
    <x v="31"/>
    <s v="umožňuje"/>
    <x v="1"/>
  </r>
  <r>
    <x v="12"/>
    <s v="priamo napĺňa"/>
    <x v="0"/>
  </r>
  <r>
    <x v="22"/>
    <s v="priamo napĺňa"/>
    <x v="0"/>
  </r>
  <r>
    <x v="19"/>
    <s v="priamo napĺňa"/>
    <x v="0"/>
  </r>
  <r>
    <x v="3"/>
    <s v="umožňuje"/>
    <x v="1"/>
  </r>
  <r>
    <x v="20"/>
    <s v="umožňuje"/>
    <x v="1"/>
  </r>
  <r>
    <x v="26"/>
    <s v="priamo napĺňa"/>
    <x v="0"/>
  </r>
  <r>
    <x v="10"/>
    <s v="priamo napĺňa"/>
    <x v="0"/>
  </r>
  <r>
    <x v="19"/>
    <s v="umožňuje"/>
    <x v="1"/>
  </r>
  <r>
    <x v="31"/>
    <s v="priamo napĺňa"/>
    <x v="0"/>
  </r>
  <r>
    <x v="22"/>
    <s v="priamo napĺňa"/>
    <x v="0"/>
  </r>
  <r>
    <x v="9"/>
    <s v="umožňuje"/>
    <x v="1"/>
  </r>
  <r>
    <x v="23"/>
    <s v="priamo napĺňa"/>
    <x v="0"/>
  </r>
  <r>
    <x v="21"/>
    <s v="umožňuje"/>
    <x v="1"/>
  </r>
  <r>
    <x v="22"/>
    <s v="umožňuje"/>
    <x v="1"/>
  </r>
  <r>
    <x v="14"/>
    <s v="priamo napĺňa"/>
    <x v="0"/>
  </r>
  <r>
    <x v="15"/>
    <s v="priamo napĺňa"/>
    <x v="0"/>
  </r>
  <r>
    <x v="12"/>
    <s v="umožňuje"/>
    <x v="1"/>
  </r>
  <r>
    <x v="29"/>
    <s v="umožňuje"/>
    <x v="1"/>
  </r>
  <r>
    <x v="30"/>
    <s v="priamo napĺňa"/>
    <x v="0"/>
  </r>
  <r>
    <x v="28"/>
    <s v="umožňuje"/>
    <x v="1"/>
  </r>
  <r>
    <x v="19"/>
    <s v="umožňuje"/>
    <x v="1"/>
  </r>
  <r>
    <x v="26"/>
    <s v="umožňuje"/>
    <x v="1"/>
  </r>
  <r>
    <x v="22"/>
    <s v="priamo napĺňa"/>
    <x v="0"/>
  </r>
  <r>
    <x v="25"/>
    <s v="umožňuje"/>
    <x v="1"/>
  </r>
  <r>
    <x v="28"/>
    <s v="umožňuje"/>
    <x v="1"/>
  </r>
  <r>
    <x v="21"/>
    <s v="priamo napĺňa"/>
    <x v="0"/>
  </r>
  <r>
    <x v="9"/>
    <s v="priamo napĺňa"/>
    <x v="0"/>
  </r>
  <r>
    <x v="24"/>
    <s v="priamo napĺňa"/>
    <x v="0"/>
  </r>
  <r>
    <x v="10"/>
    <s v="priamo napĺňa"/>
    <x v="0"/>
  </r>
  <r>
    <x v="11"/>
    <s v="priamo napĺňa"/>
    <x v="0"/>
  </r>
  <r>
    <x v="5"/>
    <s v="priamo napĺňa"/>
    <x v="0"/>
  </r>
  <r>
    <x v="32"/>
    <s v="umožňuje"/>
    <x v="1"/>
  </r>
  <r>
    <x v="12"/>
    <s v="priamo napĺňa"/>
    <x v="0"/>
  </r>
  <r>
    <x v="23"/>
    <s v="umožňuje"/>
    <x v="1"/>
  </r>
  <r>
    <x v="33"/>
    <s v="umožňuje"/>
    <x v="1"/>
  </r>
  <r>
    <x v="33"/>
    <s v="priamo napĺňa"/>
    <x v="0"/>
  </r>
  <r>
    <x v="33"/>
    <s v="priamo napĺň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29D18F-BA58-45C3-8290-B56D3F7F4604}" name="Kontingenčná tabuľka1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3:D39" firstHeaderRow="1" firstDataRow="2" firstDataCol="1"/>
  <pivotFields count="3">
    <pivotField axis="axisRow" showAll="0">
      <items count="35">
        <item x="25"/>
        <item x="8"/>
        <item x="3"/>
        <item x="20"/>
        <item x="4"/>
        <item x="0"/>
        <item x="5"/>
        <item x="29"/>
        <item x="6"/>
        <item x="7"/>
        <item x="1"/>
        <item x="19"/>
        <item x="14"/>
        <item x="15"/>
        <item x="30"/>
        <item x="27"/>
        <item x="32"/>
        <item x="26"/>
        <item x="28"/>
        <item x="16"/>
        <item x="2"/>
        <item x="12"/>
        <item x="21"/>
        <item x="17"/>
        <item x="18"/>
        <item x="13"/>
        <item x="10"/>
        <item x="11"/>
        <item x="31"/>
        <item x="22"/>
        <item x="9"/>
        <item x="23"/>
        <item x="24"/>
        <item x="33"/>
        <item t="default"/>
      </items>
    </pivotField>
    <pivotField showAll="0"/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Počet z hodnota" fld="2" subtotal="count" baseField="0" baseItem="2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F618B0-7C7D-4C6D-9342-FCECA49C11ED}" name="Tabuľka1" displayName="Tabuľka1" ref="A1:C120" totalsRowShown="0">
  <autoFilter ref="A1:C120" xr:uid="{6BF618B0-7C7D-4C6D-9342-FCECA49C11ED}"/>
  <tableColumns count="3">
    <tableColumn id="1" xr3:uid="{E0C4DA17-ED62-434C-A529-B1F56F8621B8}" name="opatrenie" dataDxfId="9"/>
    <tableColumn id="2" xr3:uid="{336F4372-1017-4C69-A425-D85181FDB818}" name="synergia" dataDxfId="8"/>
    <tableColumn id="3" xr3:uid="{9FAF3D27-F33F-486F-B8E2-A968484FED55}" name="hodnota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0F924D-BC27-4B55-B5BE-C280022D6762}" name="Tabuľka2" displayName="Tabuľka2" ref="F1:H4" totalsRowShown="0" headerRowDxfId="6">
  <autoFilter ref="F1:H4" xr:uid="{CD0F924D-BC27-4B55-B5BE-C280022D6762}"/>
  <tableColumns count="3">
    <tableColumn id="1" xr3:uid="{B729FA01-7381-44A3-BC64-43022134A110}" name="štatistika"/>
    <tableColumn id="2" xr3:uid="{8803502A-484C-4888-ACC6-4D1B24EC58FD}" name="n" dataDxfId="5"/>
    <tableColumn id="3" xr3:uid="{E2A4CEF9-419A-4B96-8D6C-6E417FF95658}" name="%" dataDxfId="4">
      <calculatedColumnFormula>G3/G2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A9419CC-7BB7-4622-BD71-7E24258EBC53}" name="Tabuľka4" displayName="Tabuľka4" ref="L1:O11" totalsRowShown="0" headerRowDxfId="3">
  <autoFilter ref="L1:O11" xr:uid="{4A9419CC-7BB7-4622-BD71-7E24258EBC53}"/>
  <tableColumns count="4">
    <tableColumn id="1" xr3:uid="{FA5FE211-3280-4403-9346-C791EF1AAFFA}" name="č."/>
    <tableColumn id="2" xr3:uid="{F2CFA18B-0E70-4031-AE4C-D311ACB36ED4}" name="Opatrenie" dataDxfId="2">
      <calculatedColumnFormula>VLOOKUP(Tabuľka4[[#This Row],[č.]],'akcny plan'!$E$4:$F$39,2,0)</calculatedColumnFormula>
    </tableColumn>
    <tableColumn id="3" xr3:uid="{90FB274B-36A1-43E6-9B71-DD8FF83D866C}" name="priamo napĺňa" dataDxfId="1"/>
    <tableColumn id="4" xr3:uid="{736638F8-EDCD-46EE-A278-73C86583E0B6}" name="umožňuj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lovensko.sk/_img/CMS4/Navody/Metodicka_prirucka_pre_povinne_osoby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86B70-CEB3-41B6-A512-9A992EBD8B15}">
  <dimension ref="B2:I27"/>
  <sheetViews>
    <sheetView showGridLines="0" zoomScale="55" zoomScaleNormal="55" workbookViewId="0">
      <selection activeCell="E18" sqref="E18"/>
    </sheetView>
  </sheetViews>
  <sheetFormatPr defaultRowHeight="14.4" x14ac:dyDescent="0.3"/>
  <cols>
    <col min="2" max="2" width="25.6640625" customWidth="1"/>
    <col min="3" max="3" width="40" customWidth="1"/>
    <col min="4" max="9" width="45.77734375" customWidth="1"/>
  </cols>
  <sheetData>
    <row r="2" spans="2:9" ht="19.95" customHeight="1" x14ac:dyDescent="0.3">
      <c r="B2" s="36" t="s">
        <v>0</v>
      </c>
      <c r="C2" s="36" t="s">
        <v>1</v>
      </c>
      <c r="D2" s="36" t="s">
        <v>88</v>
      </c>
      <c r="E2" s="36"/>
      <c r="F2" s="36"/>
      <c r="G2" s="36"/>
      <c r="H2" s="32" t="s">
        <v>136</v>
      </c>
      <c r="I2" s="33"/>
    </row>
    <row r="3" spans="2:9" ht="19.95" customHeight="1" x14ac:dyDescent="0.3">
      <c r="B3" s="36"/>
      <c r="C3" s="36"/>
      <c r="D3" s="37" t="s">
        <v>83</v>
      </c>
      <c r="E3" s="4" t="s">
        <v>82</v>
      </c>
      <c r="F3" s="4" t="s">
        <v>139</v>
      </c>
      <c r="G3" s="4" t="s">
        <v>140</v>
      </c>
      <c r="H3" s="34"/>
      <c r="I3" s="35"/>
    </row>
    <row r="4" spans="2:9" ht="39.6" x14ac:dyDescent="0.3">
      <c r="B4" s="36"/>
      <c r="C4" s="36"/>
      <c r="D4" s="37"/>
      <c r="E4" s="5" t="s">
        <v>84</v>
      </c>
      <c r="F4" s="5" t="s">
        <v>85</v>
      </c>
      <c r="G4" s="5" t="s">
        <v>86</v>
      </c>
      <c r="H4" s="5" t="s">
        <v>137</v>
      </c>
      <c r="I4" s="5" t="s">
        <v>138</v>
      </c>
    </row>
    <row r="5" spans="2:9" ht="26.4" x14ac:dyDescent="0.3">
      <c r="B5" s="8" t="s">
        <v>7</v>
      </c>
      <c r="C5" s="31" t="s">
        <v>180</v>
      </c>
      <c r="D5" s="12" t="s">
        <v>99</v>
      </c>
      <c r="E5" s="30" t="s">
        <v>394</v>
      </c>
      <c r="F5" s="12" t="s">
        <v>101</v>
      </c>
      <c r="G5" s="12" t="s">
        <v>393</v>
      </c>
      <c r="H5" s="9" t="s">
        <v>168</v>
      </c>
      <c r="I5" s="9" t="s">
        <v>170</v>
      </c>
    </row>
    <row r="6" spans="2:9" ht="26.4" x14ac:dyDescent="0.3">
      <c r="B6" s="8" t="s">
        <v>7</v>
      </c>
      <c r="C6" s="31" t="s">
        <v>181</v>
      </c>
      <c r="D6" s="12" t="s">
        <v>100</v>
      </c>
      <c r="E6" s="30" t="s">
        <v>252</v>
      </c>
      <c r="F6" s="12" t="s">
        <v>253</v>
      </c>
      <c r="G6" s="12" t="s">
        <v>102</v>
      </c>
      <c r="H6" s="9" t="s">
        <v>168</v>
      </c>
      <c r="I6" s="9" t="s">
        <v>170</v>
      </c>
    </row>
    <row r="7" spans="2:9" ht="26.4" x14ac:dyDescent="0.3">
      <c r="B7" s="3" t="s">
        <v>7</v>
      </c>
      <c r="C7" s="31" t="s">
        <v>123</v>
      </c>
      <c r="D7" s="12" t="s">
        <v>87</v>
      </c>
      <c r="E7" s="10" t="s">
        <v>104</v>
      </c>
      <c r="F7" s="11" t="s">
        <v>103</v>
      </c>
      <c r="G7" s="10" t="s">
        <v>104</v>
      </c>
      <c r="H7" s="9" t="s">
        <v>169</v>
      </c>
      <c r="I7" s="9" t="s">
        <v>170</v>
      </c>
    </row>
    <row r="8" spans="2:9" ht="26.4" x14ac:dyDescent="0.3">
      <c r="B8" s="3" t="s">
        <v>7</v>
      </c>
      <c r="C8" s="31" t="s">
        <v>182</v>
      </c>
      <c r="D8" s="10" t="s">
        <v>254</v>
      </c>
      <c r="E8" s="10" t="s">
        <v>105</v>
      </c>
      <c r="F8" s="11" t="s">
        <v>106</v>
      </c>
      <c r="G8" s="10" t="s">
        <v>107</v>
      </c>
      <c r="H8" s="12" t="s">
        <v>169</v>
      </c>
      <c r="I8" s="12" t="s">
        <v>170</v>
      </c>
    </row>
    <row r="9" spans="2:9" ht="26.4" x14ac:dyDescent="0.3">
      <c r="B9" s="3" t="s">
        <v>7</v>
      </c>
      <c r="C9" s="31" t="s">
        <v>183</v>
      </c>
      <c r="D9" s="10" t="s">
        <v>192</v>
      </c>
      <c r="E9" s="10" t="s">
        <v>124</v>
      </c>
      <c r="F9" s="11" t="s">
        <v>108</v>
      </c>
      <c r="G9" s="10" t="s">
        <v>124</v>
      </c>
      <c r="H9" s="12" t="s">
        <v>169</v>
      </c>
      <c r="I9" s="12" t="s">
        <v>171</v>
      </c>
    </row>
    <row r="10" spans="2:9" ht="39.6" x14ac:dyDescent="0.3">
      <c r="B10" s="3" t="s">
        <v>174</v>
      </c>
      <c r="C10" s="31" t="s">
        <v>187</v>
      </c>
      <c r="D10" s="10" t="s">
        <v>255</v>
      </c>
      <c r="E10" s="10" t="s">
        <v>199</v>
      </c>
      <c r="F10" s="10" t="s">
        <v>412</v>
      </c>
      <c r="G10" s="10" t="s">
        <v>256</v>
      </c>
      <c r="H10" s="12" t="s">
        <v>169</v>
      </c>
      <c r="I10" s="12" t="s">
        <v>170</v>
      </c>
    </row>
    <row r="11" spans="2:9" ht="39.6" x14ac:dyDescent="0.3">
      <c r="B11" s="3" t="s">
        <v>174</v>
      </c>
      <c r="C11" s="31" t="s">
        <v>185</v>
      </c>
      <c r="D11" s="10" t="s">
        <v>195</v>
      </c>
      <c r="E11" s="10" t="s">
        <v>200</v>
      </c>
      <c r="F11" s="10" t="s">
        <v>202</v>
      </c>
      <c r="G11" s="10" t="s">
        <v>200</v>
      </c>
      <c r="H11" s="12" t="s">
        <v>168</v>
      </c>
      <c r="I11" s="12" t="s">
        <v>171</v>
      </c>
    </row>
    <row r="12" spans="2:9" ht="39.6" x14ac:dyDescent="0.3">
      <c r="B12" s="3" t="s">
        <v>31</v>
      </c>
      <c r="C12" s="31" t="s">
        <v>405</v>
      </c>
      <c r="D12" s="10" t="s">
        <v>257</v>
      </c>
      <c r="E12" s="10" t="s">
        <v>395</v>
      </c>
      <c r="F12" s="11" t="s">
        <v>89</v>
      </c>
      <c r="G12" s="10" t="s">
        <v>396</v>
      </c>
      <c r="H12" s="12" t="s">
        <v>168</v>
      </c>
      <c r="I12" s="12" t="s">
        <v>171</v>
      </c>
    </row>
    <row r="13" spans="2:9" ht="39.6" x14ac:dyDescent="0.3">
      <c r="B13" s="3" t="s">
        <v>31</v>
      </c>
      <c r="C13" s="31" t="s">
        <v>175</v>
      </c>
      <c r="D13" s="10" t="s">
        <v>196</v>
      </c>
      <c r="E13" s="10" t="s">
        <v>201</v>
      </c>
      <c r="F13" s="10" t="s">
        <v>413</v>
      </c>
      <c r="G13" s="10" t="s">
        <v>256</v>
      </c>
      <c r="H13" s="12" t="s">
        <v>169</v>
      </c>
      <c r="I13" s="12" t="s">
        <v>170</v>
      </c>
    </row>
    <row r="14" spans="2:9" ht="52.8" x14ac:dyDescent="0.3">
      <c r="B14" s="3" t="s">
        <v>46</v>
      </c>
      <c r="C14" s="31" t="s">
        <v>397</v>
      </c>
      <c r="D14" s="10" t="s">
        <v>113</v>
      </c>
      <c r="E14" s="10" t="s">
        <v>398</v>
      </c>
      <c r="F14" s="11" t="s">
        <v>109</v>
      </c>
      <c r="G14" s="10" t="s">
        <v>110</v>
      </c>
      <c r="H14" s="12" t="s">
        <v>169</v>
      </c>
      <c r="I14" s="12" t="s">
        <v>170</v>
      </c>
    </row>
    <row r="15" spans="2:9" ht="26.4" x14ac:dyDescent="0.3">
      <c r="B15" s="3" t="s">
        <v>46</v>
      </c>
      <c r="C15" s="31" t="s">
        <v>176</v>
      </c>
      <c r="D15" s="10" t="s">
        <v>193</v>
      </c>
      <c r="E15" s="10" t="s">
        <v>90</v>
      </c>
      <c r="F15" s="11" t="s">
        <v>91</v>
      </c>
      <c r="G15" s="10" t="s">
        <v>402</v>
      </c>
      <c r="H15" s="12" t="s">
        <v>168</v>
      </c>
      <c r="I15" s="12" t="s">
        <v>170</v>
      </c>
    </row>
    <row r="16" spans="2:9" ht="51.6" customHeight="1" x14ac:dyDescent="0.3">
      <c r="B16" s="3" t="s">
        <v>46</v>
      </c>
      <c r="C16" s="31" t="s">
        <v>177</v>
      </c>
      <c r="D16" s="10" t="s">
        <v>258</v>
      </c>
      <c r="E16" s="10" t="s">
        <v>111</v>
      </c>
      <c r="F16" s="10" t="s">
        <v>259</v>
      </c>
      <c r="G16" s="10" t="s">
        <v>112</v>
      </c>
      <c r="H16" s="12" t="s">
        <v>169</v>
      </c>
      <c r="I16" s="12" t="s">
        <v>171</v>
      </c>
    </row>
    <row r="17" spans="2:9" ht="51.6" customHeight="1" x14ac:dyDescent="0.3">
      <c r="B17" s="3" t="s">
        <v>46</v>
      </c>
      <c r="C17" s="31" t="s">
        <v>178</v>
      </c>
      <c r="D17" s="10" t="s">
        <v>260</v>
      </c>
      <c r="E17" s="10" t="s">
        <v>120</v>
      </c>
      <c r="F17" s="10" t="s">
        <v>260</v>
      </c>
      <c r="G17" s="10" t="s">
        <v>261</v>
      </c>
      <c r="H17" s="12" t="s">
        <v>168</v>
      </c>
      <c r="I17" s="12" t="s">
        <v>171</v>
      </c>
    </row>
    <row r="18" spans="2:9" ht="51.6" customHeight="1" x14ac:dyDescent="0.3">
      <c r="B18" s="3" t="s">
        <v>46</v>
      </c>
      <c r="C18" s="31" t="s">
        <v>197</v>
      </c>
      <c r="D18" s="10" t="s">
        <v>198</v>
      </c>
      <c r="E18" s="10" t="s">
        <v>262</v>
      </c>
      <c r="F18" s="11" t="s">
        <v>263</v>
      </c>
      <c r="G18" s="10" t="s">
        <v>261</v>
      </c>
      <c r="H18" s="12" t="s">
        <v>169</v>
      </c>
      <c r="I18" s="12" t="s">
        <v>170</v>
      </c>
    </row>
    <row r="19" spans="2:9" ht="39.6" x14ac:dyDescent="0.3">
      <c r="B19" s="3" t="s">
        <v>64</v>
      </c>
      <c r="C19" s="31" t="s">
        <v>121</v>
      </c>
      <c r="D19" s="10" t="s">
        <v>116</v>
      </c>
      <c r="E19" s="10" t="s">
        <v>399</v>
      </c>
      <c r="F19" s="11" t="s">
        <v>125</v>
      </c>
      <c r="G19" s="10" t="s">
        <v>92</v>
      </c>
      <c r="H19" s="12" t="s">
        <v>168</v>
      </c>
      <c r="I19" s="12" t="s">
        <v>170</v>
      </c>
    </row>
    <row r="20" spans="2:9" ht="26.4" x14ac:dyDescent="0.3">
      <c r="B20" s="3" t="s">
        <v>64</v>
      </c>
      <c r="C20" s="14" t="s">
        <v>184</v>
      </c>
      <c r="D20" s="10" t="s">
        <v>117</v>
      </c>
      <c r="E20" s="6" t="s">
        <v>93</v>
      </c>
      <c r="F20" s="7" t="s">
        <v>94</v>
      </c>
      <c r="G20" s="6" t="s">
        <v>95</v>
      </c>
      <c r="H20" s="9" t="s">
        <v>169</v>
      </c>
      <c r="I20" s="9" t="s">
        <v>170</v>
      </c>
    </row>
    <row r="21" spans="2:9" ht="39.6" x14ac:dyDescent="0.3">
      <c r="B21" s="3" t="s">
        <v>64</v>
      </c>
      <c r="C21" s="14" t="s">
        <v>186</v>
      </c>
      <c r="D21" s="10" t="s">
        <v>118</v>
      </c>
      <c r="E21" s="10" t="s">
        <v>264</v>
      </c>
      <c r="F21" s="11" t="s">
        <v>119</v>
      </c>
      <c r="G21" s="10" t="s">
        <v>414</v>
      </c>
      <c r="H21" s="9" t="s">
        <v>170</v>
      </c>
      <c r="I21" s="9" t="s">
        <v>171</v>
      </c>
    </row>
    <row r="22" spans="2:9" ht="49.2" customHeight="1" x14ac:dyDescent="0.3">
      <c r="B22" s="3" t="s">
        <v>64</v>
      </c>
      <c r="C22" s="14" t="s">
        <v>122</v>
      </c>
      <c r="D22" s="6" t="s">
        <v>96</v>
      </c>
      <c r="E22" s="6" t="s">
        <v>194</v>
      </c>
      <c r="F22" s="7" t="s">
        <v>97</v>
      </c>
      <c r="G22" s="6" t="s">
        <v>98</v>
      </c>
      <c r="H22" s="9" t="s">
        <v>168</v>
      </c>
      <c r="I22" s="9" t="s">
        <v>171</v>
      </c>
    </row>
    <row r="27" spans="2:9" x14ac:dyDescent="0.3">
      <c r="B27" t="s">
        <v>115</v>
      </c>
      <c r="C27" s="13" t="s">
        <v>114</v>
      </c>
    </row>
  </sheetData>
  <mergeCells count="5">
    <mergeCell ref="H2:I3"/>
    <mergeCell ref="D2:G2"/>
    <mergeCell ref="D3:D4"/>
    <mergeCell ref="C2:C4"/>
    <mergeCell ref="B2:B4"/>
  </mergeCells>
  <dataValidations count="1">
    <dataValidation type="list" allowBlank="1" showInputMessage="1" showErrorMessage="1" sqref="H5:I22" xr:uid="{0DD2D635-18BC-4775-9751-7DEF85D05CC3}">
      <formula1>"Vynikajúce schopnosti, Priemerné schopnosti, Základné schopnosti, Bez schopností"</formula1>
    </dataValidation>
  </dataValidations>
  <hyperlinks>
    <hyperlink ref="C27" r:id="rId1" xr:uid="{4891147E-4FB8-4E31-8108-2CE8352F16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0F3E-17F6-45D7-B3C3-B8A04784203A}">
  <dimension ref="B2:H39"/>
  <sheetViews>
    <sheetView showGridLines="0" tabSelected="1" topLeftCell="A24" zoomScale="85" zoomScaleNormal="85" workbookViewId="0">
      <selection activeCell="E30" sqref="E30"/>
    </sheetView>
  </sheetViews>
  <sheetFormatPr defaultRowHeight="14.4" x14ac:dyDescent="0.3"/>
  <cols>
    <col min="2" max="2" width="25.6640625" customWidth="1"/>
    <col min="3" max="8" width="45.77734375" customWidth="1"/>
  </cols>
  <sheetData>
    <row r="2" spans="2:8" ht="19.95" customHeight="1" x14ac:dyDescent="0.3">
      <c r="B2" s="40" t="s">
        <v>0</v>
      </c>
      <c r="C2" s="40" t="s">
        <v>1</v>
      </c>
      <c r="D2" s="40" t="s">
        <v>2</v>
      </c>
      <c r="E2" s="40" t="s">
        <v>242</v>
      </c>
      <c r="F2" s="38" t="s">
        <v>6</v>
      </c>
      <c r="G2" s="39"/>
      <c r="H2" s="39"/>
    </row>
    <row r="3" spans="2:8" ht="19.95" customHeight="1" x14ac:dyDescent="0.3">
      <c r="B3" s="41"/>
      <c r="C3" s="41"/>
      <c r="D3" s="41"/>
      <c r="E3" s="41"/>
      <c r="F3" s="2" t="s">
        <v>3</v>
      </c>
      <c r="G3" s="2" t="s">
        <v>4</v>
      </c>
      <c r="H3" s="2" t="s">
        <v>5</v>
      </c>
    </row>
    <row r="4" spans="2:8" ht="39.6" x14ac:dyDescent="0.3">
      <c r="B4" s="14" t="s">
        <v>7</v>
      </c>
      <c r="C4" s="14" t="s">
        <v>180</v>
      </c>
      <c r="D4" s="14" t="s">
        <v>203</v>
      </c>
      <c r="E4" s="6" t="s">
        <v>141</v>
      </c>
      <c r="F4" s="6" t="s">
        <v>8</v>
      </c>
      <c r="G4" s="6" t="s">
        <v>9</v>
      </c>
      <c r="H4" s="6" t="s">
        <v>10</v>
      </c>
    </row>
    <row r="5" spans="2:8" ht="26.4" x14ac:dyDescent="0.3">
      <c r="B5" s="14" t="s">
        <v>7</v>
      </c>
      <c r="C5" s="14" t="s">
        <v>181</v>
      </c>
      <c r="D5" s="14" t="s">
        <v>204</v>
      </c>
      <c r="E5" s="6" t="s">
        <v>148</v>
      </c>
      <c r="F5" s="6" t="s">
        <v>11</v>
      </c>
      <c r="G5" s="6" t="s">
        <v>12</v>
      </c>
      <c r="H5" s="6" t="s">
        <v>13</v>
      </c>
    </row>
    <row r="6" spans="2:8" ht="39.6" x14ac:dyDescent="0.3">
      <c r="B6" s="14" t="s">
        <v>7</v>
      </c>
      <c r="C6" s="14" t="s">
        <v>181</v>
      </c>
      <c r="D6" s="14" t="s">
        <v>416</v>
      </c>
      <c r="E6" s="6" t="s">
        <v>142</v>
      </c>
      <c r="F6" s="6" t="s">
        <v>14</v>
      </c>
      <c r="G6" s="6" t="s">
        <v>15</v>
      </c>
      <c r="H6" s="6" t="s">
        <v>16</v>
      </c>
    </row>
    <row r="7" spans="2:8" ht="26.4" x14ac:dyDescent="0.3">
      <c r="B7" s="14" t="s">
        <v>7</v>
      </c>
      <c r="C7" s="14" t="s">
        <v>123</v>
      </c>
      <c r="D7" s="14" t="s">
        <v>410</v>
      </c>
      <c r="E7" s="6" t="s">
        <v>143</v>
      </c>
      <c r="F7" s="6" t="s">
        <v>17</v>
      </c>
      <c r="G7" s="6" t="s">
        <v>18</v>
      </c>
      <c r="H7" s="6" t="s">
        <v>19</v>
      </c>
    </row>
    <row r="8" spans="2:8" ht="26.4" x14ac:dyDescent="0.3">
      <c r="B8" s="14" t="s">
        <v>7</v>
      </c>
      <c r="C8" s="14" t="s">
        <v>123</v>
      </c>
      <c r="D8" s="14" t="s">
        <v>205</v>
      </c>
      <c r="E8" s="6" t="s">
        <v>144</v>
      </c>
      <c r="F8" s="6" t="s">
        <v>364</v>
      </c>
      <c r="G8" s="6" t="s">
        <v>20</v>
      </c>
      <c r="H8" s="6" t="s">
        <v>21</v>
      </c>
    </row>
    <row r="9" spans="2:8" ht="39.6" x14ac:dyDescent="0.3">
      <c r="B9" s="14" t="s">
        <v>7</v>
      </c>
      <c r="C9" s="14" t="s">
        <v>182</v>
      </c>
      <c r="D9" s="14" t="s">
        <v>206</v>
      </c>
      <c r="E9" s="6" t="s">
        <v>145</v>
      </c>
      <c r="F9" s="6" t="s">
        <v>128</v>
      </c>
      <c r="G9" s="6" t="s">
        <v>11</v>
      </c>
      <c r="H9" s="6" t="s">
        <v>22</v>
      </c>
    </row>
    <row r="10" spans="2:8" ht="39.6" x14ac:dyDescent="0.3">
      <c r="B10" s="14" t="s">
        <v>7</v>
      </c>
      <c r="C10" s="14" t="s">
        <v>182</v>
      </c>
      <c r="D10" s="14" t="s">
        <v>207</v>
      </c>
      <c r="E10" s="6" t="s">
        <v>147</v>
      </c>
      <c r="F10" s="6" t="s">
        <v>126</v>
      </c>
      <c r="G10" s="6" t="s">
        <v>23</v>
      </c>
      <c r="H10" s="6" t="s">
        <v>24</v>
      </c>
    </row>
    <row r="11" spans="2:8" ht="52.8" x14ac:dyDescent="0.3">
      <c r="B11" s="14" t="s">
        <v>7</v>
      </c>
      <c r="C11" s="14" t="s">
        <v>183</v>
      </c>
      <c r="D11" s="14" t="s">
        <v>240</v>
      </c>
      <c r="E11" s="6" t="s">
        <v>146</v>
      </c>
      <c r="F11" s="6" t="s">
        <v>25</v>
      </c>
      <c r="G11" s="6" t="s">
        <v>26</v>
      </c>
      <c r="H11" s="6" t="s">
        <v>127</v>
      </c>
    </row>
    <row r="12" spans="2:8" ht="39.6" x14ac:dyDescent="0.3">
      <c r="B12" s="14" t="s">
        <v>7</v>
      </c>
      <c r="C12" s="14" t="s">
        <v>183</v>
      </c>
      <c r="D12" s="14" t="s">
        <v>241</v>
      </c>
      <c r="E12" s="6" t="s">
        <v>150</v>
      </c>
      <c r="F12" s="6" t="s">
        <v>367</v>
      </c>
      <c r="G12" s="6" t="s">
        <v>149</v>
      </c>
      <c r="H12" s="6" t="s">
        <v>30</v>
      </c>
    </row>
    <row r="13" spans="2:8" ht="39.6" x14ac:dyDescent="0.3">
      <c r="B13" s="14" t="s">
        <v>7</v>
      </c>
      <c r="C13" s="14" t="s">
        <v>183</v>
      </c>
      <c r="D13" s="14" t="s">
        <v>208</v>
      </c>
      <c r="E13" s="6" t="s">
        <v>150</v>
      </c>
      <c r="F13" s="6" t="s">
        <v>28</v>
      </c>
      <c r="G13" s="6" t="s">
        <v>29</v>
      </c>
      <c r="H13" s="6" t="s">
        <v>27</v>
      </c>
    </row>
    <row r="14" spans="2:8" ht="26.4" x14ac:dyDescent="0.3">
      <c r="B14" s="15" t="s">
        <v>174</v>
      </c>
      <c r="C14" s="14" t="s">
        <v>187</v>
      </c>
      <c r="D14" s="14" t="s">
        <v>418</v>
      </c>
      <c r="E14" s="6" t="s">
        <v>419</v>
      </c>
      <c r="F14" s="6" t="s">
        <v>420</v>
      </c>
      <c r="G14" s="6" t="s">
        <v>421</v>
      </c>
      <c r="H14" s="6" t="s">
        <v>49</v>
      </c>
    </row>
    <row r="15" spans="2:8" ht="26.4" x14ac:dyDescent="0.3">
      <c r="B15" s="15" t="s">
        <v>174</v>
      </c>
      <c r="C15" s="14" t="s">
        <v>185</v>
      </c>
      <c r="D15" s="14" t="s">
        <v>403</v>
      </c>
      <c r="E15" s="6" t="s">
        <v>190</v>
      </c>
      <c r="F15" s="6" t="s">
        <v>404</v>
      </c>
      <c r="G15" s="6" t="s">
        <v>188</v>
      </c>
      <c r="H15" s="6" t="s">
        <v>189</v>
      </c>
    </row>
    <row r="16" spans="2:8" ht="39.6" x14ac:dyDescent="0.3">
      <c r="B16" s="14" t="s">
        <v>31</v>
      </c>
      <c r="C16" s="14" t="s">
        <v>405</v>
      </c>
      <c r="D16" s="14" t="s">
        <v>210</v>
      </c>
      <c r="E16" s="6" t="s">
        <v>151</v>
      </c>
      <c r="F16" s="6" t="s">
        <v>32</v>
      </c>
      <c r="G16" s="6" t="s">
        <v>33</v>
      </c>
      <c r="H16" s="6" t="s">
        <v>406</v>
      </c>
    </row>
    <row r="17" spans="2:8" ht="39.6" x14ac:dyDescent="0.3">
      <c r="B17" s="14" t="s">
        <v>31</v>
      </c>
      <c r="C17" s="14" t="s">
        <v>405</v>
      </c>
      <c r="D17" s="14" t="s">
        <v>211</v>
      </c>
      <c r="E17" s="6" t="s">
        <v>243</v>
      </c>
      <c r="F17" s="6" t="s">
        <v>34</v>
      </c>
      <c r="G17" s="6" t="s">
        <v>35</v>
      </c>
      <c r="H17" s="6" t="s">
        <v>36</v>
      </c>
    </row>
    <row r="18" spans="2:8" ht="26.4" x14ac:dyDescent="0.3">
      <c r="B18" s="14" t="s">
        <v>31</v>
      </c>
      <c r="C18" s="14" t="s">
        <v>405</v>
      </c>
      <c r="D18" s="14" t="s">
        <v>212</v>
      </c>
      <c r="E18" s="6" t="s">
        <v>152</v>
      </c>
      <c r="F18" s="6" t="s">
        <v>37</v>
      </c>
      <c r="G18" s="6" t="s">
        <v>38</v>
      </c>
      <c r="H18" s="6" t="s">
        <v>39</v>
      </c>
    </row>
    <row r="19" spans="2:8" ht="26.4" x14ac:dyDescent="0.3">
      <c r="B19" s="14" t="s">
        <v>31</v>
      </c>
      <c r="C19" s="14" t="s">
        <v>405</v>
      </c>
      <c r="D19" s="14" t="s">
        <v>213</v>
      </c>
      <c r="E19" s="6" t="s">
        <v>153</v>
      </c>
      <c r="F19" s="6" t="s">
        <v>129</v>
      </c>
      <c r="G19" s="6" t="s">
        <v>40</v>
      </c>
      <c r="H19" s="6" t="s">
        <v>35</v>
      </c>
    </row>
    <row r="20" spans="2:8" ht="26.4" x14ac:dyDescent="0.3">
      <c r="B20" s="14" t="s">
        <v>31</v>
      </c>
      <c r="C20" s="14" t="s">
        <v>405</v>
      </c>
      <c r="D20" s="14" t="s">
        <v>214</v>
      </c>
      <c r="E20" s="6" t="s">
        <v>154</v>
      </c>
      <c r="F20" s="6" t="s">
        <v>41</v>
      </c>
      <c r="G20" s="6" t="s">
        <v>32</v>
      </c>
      <c r="H20" s="6" t="s">
        <v>37</v>
      </c>
    </row>
    <row r="21" spans="2:8" ht="39.6" x14ac:dyDescent="0.3">
      <c r="B21" s="14" t="s">
        <v>31</v>
      </c>
      <c r="C21" s="14" t="s">
        <v>405</v>
      </c>
      <c r="D21" s="14" t="s">
        <v>215</v>
      </c>
      <c r="E21" s="6" t="s">
        <v>155</v>
      </c>
      <c r="F21" s="6" t="s">
        <v>244</v>
      </c>
      <c r="G21" s="6" t="s">
        <v>130</v>
      </c>
      <c r="H21" s="6" t="s">
        <v>131</v>
      </c>
    </row>
    <row r="22" spans="2:8" ht="39.6" x14ac:dyDescent="0.3">
      <c r="B22" s="14" t="s">
        <v>31</v>
      </c>
      <c r="C22" s="14" t="s">
        <v>405</v>
      </c>
      <c r="D22" s="14" t="s">
        <v>216</v>
      </c>
      <c r="E22" s="6" t="s">
        <v>156</v>
      </c>
      <c r="F22" s="6" t="s">
        <v>368</v>
      </c>
      <c r="G22" s="6" t="s">
        <v>42</v>
      </c>
      <c r="H22" s="6" t="s">
        <v>133</v>
      </c>
    </row>
    <row r="23" spans="2:8" ht="26.4" x14ac:dyDescent="0.3">
      <c r="B23" s="14" t="s">
        <v>31</v>
      </c>
      <c r="C23" s="14" t="s">
        <v>405</v>
      </c>
      <c r="D23" s="14" t="s">
        <v>217</v>
      </c>
      <c r="E23" s="6" t="s">
        <v>245</v>
      </c>
      <c r="F23" s="6" t="s">
        <v>43</v>
      </c>
      <c r="G23" s="6" t="s">
        <v>44</v>
      </c>
      <c r="H23" s="6" t="s">
        <v>45</v>
      </c>
    </row>
    <row r="24" spans="2:8" ht="26.4" x14ac:dyDescent="0.3">
      <c r="B24" s="14" t="s">
        <v>31</v>
      </c>
      <c r="C24" s="31" t="s">
        <v>175</v>
      </c>
      <c r="D24" s="31" t="s">
        <v>218</v>
      </c>
      <c r="E24" s="10" t="s">
        <v>191</v>
      </c>
      <c r="F24" s="10" t="s">
        <v>172</v>
      </c>
      <c r="G24" s="6" t="s">
        <v>246</v>
      </c>
      <c r="H24" s="6" t="s">
        <v>173</v>
      </c>
    </row>
    <row r="25" spans="2:8" ht="39.6" x14ac:dyDescent="0.3">
      <c r="B25" s="14" t="s">
        <v>46</v>
      </c>
      <c r="C25" s="31" t="s">
        <v>397</v>
      </c>
      <c r="D25" s="31" t="s">
        <v>219</v>
      </c>
      <c r="E25" s="10" t="s">
        <v>157</v>
      </c>
      <c r="F25" s="10" t="s">
        <v>47</v>
      </c>
      <c r="G25" s="6" t="s">
        <v>48</v>
      </c>
      <c r="H25" s="6" t="s">
        <v>49</v>
      </c>
    </row>
    <row r="26" spans="2:8" ht="39.6" x14ac:dyDescent="0.3">
      <c r="B26" s="14" t="s">
        <v>46</v>
      </c>
      <c r="C26" s="31" t="s">
        <v>397</v>
      </c>
      <c r="D26" s="31" t="s">
        <v>220</v>
      </c>
      <c r="E26" s="10" t="s">
        <v>158</v>
      </c>
      <c r="F26" s="10" t="s">
        <v>47</v>
      </c>
      <c r="G26" s="6" t="s">
        <v>50</v>
      </c>
      <c r="H26" s="6" t="s">
        <v>51</v>
      </c>
    </row>
    <row r="27" spans="2:8" ht="39.6" x14ac:dyDescent="0.3">
      <c r="B27" s="14" t="s">
        <v>46</v>
      </c>
      <c r="C27" s="31" t="s">
        <v>176</v>
      </c>
      <c r="D27" s="31" t="s">
        <v>247</v>
      </c>
      <c r="E27" s="10" t="s">
        <v>159</v>
      </c>
      <c r="F27" s="10" t="s">
        <v>52</v>
      </c>
      <c r="G27" s="6" t="s">
        <v>53</v>
      </c>
      <c r="H27" s="6" t="s">
        <v>54</v>
      </c>
    </row>
    <row r="28" spans="2:8" ht="52.8" x14ac:dyDescent="0.3">
      <c r="B28" s="14" t="s">
        <v>46</v>
      </c>
      <c r="C28" s="31" t="s">
        <v>177</v>
      </c>
      <c r="D28" s="31" t="s">
        <v>221</v>
      </c>
      <c r="E28" s="10" t="s">
        <v>160</v>
      </c>
      <c r="F28" s="10" t="s">
        <v>55</v>
      </c>
      <c r="G28" s="6" t="s">
        <v>50</v>
      </c>
      <c r="H28" s="6" t="s">
        <v>132</v>
      </c>
    </row>
    <row r="29" spans="2:8" ht="26.4" x14ac:dyDescent="0.3">
      <c r="B29" s="14" t="s">
        <v>46</v>
      </c>
      <c r="C29" s="31" t="s">
        <v>177</v>
      </c>
      <c r="D29" s="31" t="s">
        <v>248</v>
      </c>
      <c r="E29" s="10" t="s">
        <v>249</v>
      </c>
      <c r="F29" s="10" t="s">
        <v>56</v>
      </c>
      <c r="G29" s="6" t="s">
        <v>57</v>
      </c>
      <c r="H29" s="6" t="s">
        <v>58</v>
      </c>
    </row>
    <row r="30" spans="2:8" ht="52.8" x14ac:dyDescent="0.3">
      <c r="B30" s="14" t="s">
        <v>46</v>
      </c>
      <c r="C30" s="31" t="s">
        <v>177</v>
      </c>
      <c r="D30" s="31" t="s">
        <v>400</v>
      </c>
      <c r="E30" s="10" t="s">
        <v>422</v>
      </c>
      <c r="F30" s="10" t="s">
        <v>401</v>
      </c>
      <c r="G30" s="6" t="s">
        <v>59</v>
      </c>
      <c r="H30" s="6" t="s">
        <v>60</v>
      </c>
    </row>
    <row r="31" spans="2:8" ht="26.4" x14ac:dyDescent="0.3">
      <c r="B31" s="14" t="s">
        <v>46</v>
      </c>
      <c r="C31" s="31" t="s">
        <v>178</v>
      </c>
      <c r="D31" s="31" t="s">
        <v>250</v>
      </c>
      <c r="E31" s="10" t="s">
        <v>161</v>
      </c>
      <c r="F31" s="10" t="s">
        <v>369</v>
      </c>
      <c r="G31" s="6" t="s">
        <v>61</v>
      </c>
      <c r="H31" s="6" t="s">
        <v>417</v>
      </c>
    </row>
    <row r="32" spans="2:8" ht="26.4" x14ac:dyDescent="0.3">
      <c r="B32" s="14" t="s">
        <v>46</v>
      </c>
      <c r="C32" s="31" t="s">
        <v>197</v>
      </c>
      <c r="D32" s="31" t="s">
        <v>251</v>
      </c>
      <c r="E32" s="10" t="s">
        <v>162</v>
      </c>
      <c r="F32" s="10" t="s">
        <v>370</v>
      </c>
      <c r="G32" s="6" t="s">
        <v>62</v>
      </c>
      <c r="H32" s="6" t="s">
        <v>63</v>
      </c>
    </row>
    <row r="33" spans="2:8" ht="26.4" x14ac:dyDescent="0.3">
      <c r="B33" s="14" t="s">
        <v>64</v>
      </c>
      <c r="C33" s="14" t="s">
        <v>121</v>
      </c>
      <c r="D33" s="14" t="s">
        <v>407</v>
      </c>
      <c r="E33" s="6" t="s">
        <v>163</v>
      </c>
      <c r="F33" s="6" t="s">
        <v>65</v>
      </c>
      <c r="G33" s="6" t="s">
        <v>66</v>
      </c>
      <c r="H33" s="6" t="s">
        <v>67</v>
      </c>
    </row>
    <row r="34" spans="2:8" ht="26.4" x14ac:dyDescent="0.3">
      <c r="B34" s="14" t="s">
        <v>64</v>
      </c>
      <c r="C34" s="14" t="s">
        <v>121</v>
      </c>
      <c r="D34" s="14" t="s">
        <v>415</v>
      </c>
      <c r="E34" s="6" t="s">
        <v>164</v>
      </c>
      <c r="F34" s="6" t="s">
        <v>372</v>
      </c>
      <c r="G34" s="6" t="s">
        <v>68</v>
      </c>
      <c r="H34" s="6" t="s">
        <v>408</v>
      </c>
    </row>
    <row r="35" spans="2:8" ht="26.4" x14ac:dyDescent="0.3">
      <c r="B35" s="14" t="s">
        <v>64</v>
      </c>
      <c r="C35" s="14" t="s">
        <v>179</v>
      </c>
      <c r="D35" s="14" t="s">
        <v>222</v>
      </c>
      <c r="E35" s="6" t="s">
        <v>165</v>
      </c>
      <c r="F35" s="6" t="s">
        <v>52</v>
      </c>
      <c r="G35" s="6" t="s">
        <v>69</v>
      </c>
      <c r="H35" s="6" t="s">
        <v>70</v>
      </c>
    </row>
    <row r="36" spans="2:8" ht="26.4" x14ac:dyDescent="0.3">
      <c r="B36" s="14" t="s">
        <v>64</v>
      </c>
      <c r="C36" s="14" t="s">
        <v>179</v>
      </c>
      <c r="D36" s="14" t="s">
        <v>223</v>
      </c>
      <c r="E36" s="6" t="s">
        <v>166</v>
      </c>
      <c r="F36" s="6" t="s">
        <v>71</v>
      </c>
      <c r="G36" s="6" t="s">
        <v>72</v>
      </c>
      <c r="H36" s="6" t="s">
        <v>73</v>
      </c>
    </row>
    <row r="37" spans="2:8" ht="39.6" x14ac:dyDescent="0.3">
      <c r="B37" s="14" t="s">
        <v>64</v>
      </c>
      <c r="C37" s="14" t="s">
        <v>186</v>
      </c>
      <c r="D37" s="14" t="s">
        <v>224</v>
      </c>
      <c r="E37" s="6" t="s">
        <v>167</v>
      </c>
      <c r="F37" s="6" t="s">
        <v>74</v>
      </c>
      <c r="G37" s="6" t="s">
        <v>75</v>
      </c>
      <c r="H37" s="6" t="s">
        <v>76</v>
      </c>
    </row>
    <row r="38" spans="2:8" ht="39.6" x14ac:dyDescent="0.3">
      <c r="B38" s="14" t="s">
        <v>64</v>
      </c>
      <c r="C38" s="14" t="s">
        <v>186</v>
      </c>
      <c r="D38" s="14" t="s">
        <v>409</v>
      </c>
      <c r="E38" s="6" t="s">
        <v>141</v>
      </c>
      <c r="F38" s="6" t="s">
        <v>77</v>
      </c>
      <c r="G38" s="6" t="s">
        <v>78</v>
      </c>
      <c r="H38" s="6" t="s">
        <v>79</v>
      </c>
    </row>
    <row r="39" spans="2:8" ht="26.4" x14ac:dyDescent="0.3">
      <c r="B39" s="14" t="s">
        <v>64</v>
      </c>
      <c r="C39" s="14" t="s">
        <v>122</v>
      </c>
      <c r="D39" s="14" t="s">
        <v>225</v>
      </c>
      <c r="E39" s="6" t="s">
        <v>142</v>
      </c>
      <c r="F39" s="6" t="s">
        <v>411</v>
      </c>
      <c r="G39" s="6" t="s">
        <v>80</v>
      </c>
      <c r="H39" s="6" t="s">
        <v>81</v>
      </c>
    </row>
  </sheetData>
  <mergeCells count="5">
    <mergeCell ref="F2:H2"/>
    <mergeCell ref="C2:C3"/>
    <mergeCell ref="B2:B3"/>
    <mergeCell ref="E2:E3"/>
    <mergeCell ref="D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251F-E09F-49EC-9F08-D68E25992A79}">
  <dimension ref="B2:I39"/>
  <sheetViews>
    <sheetView showGridLines="0" topLeftCell="A14" zoomScale="85" zoomScaleNormal="85" workbookViewId="0">
      <selection activeCell="D24" sqref="D24"/>
    </sheetView>
  </sheetViews>
  <sheetFormatPr defaultRowHeight="14.4" x14ac:dyDescent="0.3"/>
  <cols>
    <col min="2" max="2" width="25.6640625" customWidth="1"/>
    <col min="3" max="4" width="45.77734375" customWidth="1"/>
    <col min="5" max="5" width="12" customWidth="1"/>
    <col min="6" max="6" width="50.5546875" customWidth="1"/>
    <col min="7" max="7" width="33.6640625" customWidth="1"/>
    <col min="8" max="8" width="42" customWidth="1"/>
    <col min="9" max="9" width="37.44140625" customWidth="1"/>
  </cols>
  <sheetData>
    <row r="2" spans="2:9" ht="19.95" customHeight="1" x14ac:dyDescent="0.3">
      <c r="B2" s="40" t="s">
        <v>0</v>
      </c>
      <c r="C2" s="40" t="s">
        <v>1</v>
      </c>
      <c r="D2" s="40" t="s">
        <v>2</v>
      </c>
      <c r="E2" s="40" t="s">
        <v>329</v>
      </c>
      <c r="F2" s="40" t="s">
        <v>325</v>
      </c>
      <c r="G2" s="38" t="s">
        <v>389</v>
      </c>
      <c r="H2" s="39"/>
      <c r="I2" s="39"/>
    </row>
    <row r="3" spans="2:9" ht="19.95" customHeight="1" x14ac:dyDescent="0.3">
      <c r="B3" s="41"/>
      <c r="C3" s="41"/>
      <c r="D3" s="41"/>
      <c r="E3" s="41"/>
      <c r="F3" s="41"/>
      <c r="G3" s="4" t="s">
        <v>82</v>
      </c>
      <c r="H3" s="4" t="s">
        <v>139</v>
      </c>
      <c r="I3" s="4" t="s">
        <v>140</v>
      </c>
    </row>
    <row r="4" spans="2:9" ht="42" customHeight="1" x14ac:dyDescent="0.3">
      <c r="B4" s="6" t="s">
        <v>7</v>
      </c>
      <c r="C4" s="6" t="s">
        <v>180</v>
      </c>
      <c r="D4" s="6" t="s">
        <v>203</v>
      </c>
      <c r="E4" s="6" t="s">
        <v>330</v>
      </c>
      <c r="F4" s="14" t="str">
        <f>vizia!F4</f>
        <v>Podpora výskumu a prijímanie nových technológií na zvýšenie bezpečnosti AI vo vozidlách</v>
      </c>
      <c r="G4" s="6" t="s">
        <v>326</v>
      </c>
      <c r="H4" s="6" t="s">
        <v>328</v>
      </c>
      <c r="I4" s="6" t="s">
        <v>327</v>
      </c>
    </row>
    <row r="5" spans="2:9" ht="26.4" x14ac:dyDescent="0.3">
      <c r="B5" s="6" t="s">
        <v>7</v>
      </c>
      <c r="C5" s="6" t="s">
        <v>181</v>
      </c>
      <c r="D5" s="6" t="s">
        <v>204</v>
      </c>
      <c r="E5" s="6" t="s">
        <v>331</v>
      </c>
      <c r="F5" s="14" t="str">
        <f>vizia!F5</f>
        <v>Vývoj postupov a štandardov pre manažment aktualizácií vozidla počas celej životnosti</v>
      </c>
      <c r="G5" s="6" t="s">
        <v>327</v>
      </c>
      <c r="H5" s="6" t="s">
        <v>328</v>
      </c>
      <c r="I5" s="6" t="s">
        <v>327</v>
      </c>
    </row>
    <row r="6" spans="2:9" ht="26.4" x14ac:dyDescent="0.3">
      <c r="B6" s="6" t="s">
        <v>7</v>
      </c>
      <c r="C6" s="6" t="s">
        <v>181</v>
      </c>
      <c r="D6" s="6" t="s">
        <v>416</v>
      </c>
      <c r="E6" s="6" t="s">
        <v>332</v>
      </c>
      <c r="F6" s="14" t="str">
        <f>vizia!F6</f>
        <v>Definícia úrovní podpory infraštruktúry pre prevádzku autonómneho kuriéra</v>
      </c>
      <c r="G6" s="6" t="s">
        <v>327</v>
      </c>
      <c r="H6" s="6" t="s">
        <v>328</v>
      </c>
      <c r="I6" s="6" t="s">
        <v>328</v>
      </c>
    </row>
    <row r="7" spans="2:9" ht="26.4" x14ac:dyDescent="0.3">
      <c r="B7" s="6" t="s">
        <v>7</v>
      </c>
      <c r="C7" s="6" t="s">
        <v>123</v>
      </c>
      <c r="D7" s="6" t="s">
        <v>410</v>
      </c>
      <c r="E7" s="6" t="s">
        <v>333</v>
      </c>
      <c r="F7" s="14" t="str">
        <f>vizia!F7</f>
        <v>Vyvinutie procesov pre autorizáciu CAV</v>
      </c>
      <c r="G7" s="6" t="s">
        <v>327</v>
      </c>
      <c r="H7" s="6" t="s">
        <v>328</v>
      </c>
      <c r="I7" s="6" t="s">
        <v>328</v>
      </c>
    </row>
    <row r="8" spans="2:9" ht="26.4" x14ac:dyDescent="0.3">
      <c r="B8" s="6" t="s">
        <v>7</v>
      </c>
      <c r="C8" s="6" t="s">
        <v>123</v>
      </c>
      <c r="D8" s="6" t="s">
        <v>205</v>
      </c>
      <c r="E8" s="6" t="s">
        <v>334</v>
      </c>
      <c r="F8" s="14" t="str">
        <f>vizia!F8</f>
        <v>Preskúmanie zavedenia daňových výhod a stimulov pre vlastníkov CAV/EV</v>
      </c>
      <c r="G8" s="6" t="s">
        <v>326</v>
      </c>
      <c r="H8" s="6" t="s">
        <v>328</v>
      </c>
      <c r="I8" s="6" t="s">
        <v>327</v>
      </c>
    </row>
    <row r="9" spans="2:9" ht="39.6" x14ac:dyDescent="0.3">
      <c r="B9" s="6" t="s">
        <v>7</v>
      </c>
      <c r="C9" s="6" t="s">
        <v>182</v>
      </c>
      <c r="D9" s="6" t="s">
        <v>206</v>
      </c>
      <c r="E9" s="6" t="s">
        <v>335</v>
      </c>
      <c r="F9" s="14" t="str">
        <f>vizia!F9</f>
        <v>Aktívne zapojenie do medzinárodných štandardizačných organizácií a aktivít. Zavádzanie štandardov na národnej úrovni</v>
      </c>
      <c r="G9" s="6" t="s">
        <v>328</v>
      </c>
      <c r="H9" s="6" t="s">
        <v>326</v>
      </c>
      <c r="I9" s="6" t="s">
        <v>328</v>
      </c>
    </row>
    <row r="10" spans="2:9" ht="26.4" x14ac:dyDescent="0.3">
      <c r="B10" s="6" t="s">
        <v>7</v>
      </c>
      <c r="C10" s="6" t="s">
        <v>182</v>
      </c>
      <c r="D10" s="6" t="s">
        <v>207</v>
      </c>
      <c r="E10" s="6" t="s">
        <v>336</v>
      </c>
      <c r="F10" s="14" t="str">
        <f>vizia!F10</f>
        <v>Implementácia 5G siete pre účely zabezpečenia konektivity prvkov inteligentnej mobility</v>
      </c>
      <c r="G10" s="6" t="s">
        <v>328</v>
      </c>
      <c r="H10" s="6" t="s">
        <v>328</v>
      </c>
      <c r="I10" s="6" t="s">
        <v>328</v>
      </c>
    </row>
    <row r="11" spans="2:9" ht="26.4" x14ac:dyDescent="0.3">
      <c r="B11" s="6" t="s">
        <v>7</v>
      </c>
      <c r="C11" s="6" t="s">
        <v>183</v>
      </c>
      <c r="D11" s="6" t="s">
        <v>240</v>
      </c>
      <c r="E11" s="6" t="s">
        <v>337</v>
      </c>
      <c r="F11" s="14" t="str">
        <f>vizia!F11</f>
        <v>Normatívne definovanie rôznych úrovní AI pre použitie vo vozidle</v>
      </c>
      <c r="G11" s="6" t="s">
        <v>328</v>
      </c>
      <c r="H11" s="6" t="s">
        <v>328</v>
      </c>
      <c r="I11" s="6" t="s">
        <v>328</v>
      </c>
    </row>
    <row r="12" spans="2:9" ht="26.4" x14ac:dyDescent="0.3">
      <c r="B12" s="6" t="s">
        <v>7</v>
      </c>
      <c r="C12" s="6" t="s">
        <v>183</v>
      </c>
      <c r="D12" s="6" t="s">
        <v>241</v>
      </c>
      <c r="E12" s="6" t="s">
        <v>338</v>
      </c>
      <c r="F12" s="14" t="str">
        <f>vizia!F12</f>
        <v>Vytvorenie programu prehodnocovania legislatívy v téme povoľovania prevádzky CAV (vodičské preukazy)</v>
      </c>
      <c r="G12" s="6" t="s">
        <v>327</v>
      </c>
      <c r="H12" s="6" t="s">
        <v>326</v>
      </c>
      <c r="I12" s="6" t="s">
        <v>328</v>
      </c>
    </row>
    <row r="13" spans="2:9" ht="46.8" customHeight="1" x14ac:dyDescent="0.3">
      <c r="B13" s="6" t="s">
        <v>7</v>
      </c>
      <c r="C13" s="6" t="s">
        <v>183</v>
      </c>
      <c r="D13" s="6" t="s">
        <v>208</v>
      </c>
      <c r="E13" s="6" t="s">
        <v>339</v>
      </c>
      <c r="F13" s="14" t="str">
        <f>vizia!F13</f>
        <v>Implementácia medzinárodne dohodnutých predpisov týkajúcich sa kybernetickej bezpečnosti</v>
      </c>
      <c r="G13" s="6" t="s">
        <v>327</v>
      </c>
      <c r="H13" s="6" t="s">
        <v>328</v>
      </c>
      <c r="I13" s="6" t="s">
        <v>328</v>
      </c>
    </row>
    <row r="14" spans="2:9" ht="47.4" customHeight="1" x14ac:dyDescent="0.3">
      <c r="B14" s="6" t="s">
        <v>174</v>
      </c>
      <c r="C14" s="6" t="s">
        <v>187</v>
      </c>
      <c r="D14" s="6" t="s">
        <v>418</v>
      </c>
      <c r="E14" s="6" t="s">
        <v>340</v>
      </c>
      <c r="F14" s="14" t="str">
        <f>vizia!F14</f>
        <v>Zabezpečenie dodávateľských reťazcov kritických pre EV a motivácia pre používanie EV v mobilite</v>
      </c>
      <c r="G14" s="6" t="s">
        <v>328</v>
      </c>
      <c r="H14" s="6" t="s">
        <v>328</v>
      </c>
      <c r="I14" s="6" t="s">
        <v>328</v>
      </c>
    </row>
    <row r="15" spans="2:9" ht="26.4" x14ac:dyDescent="0.3">
      <c r="B15" s="6" t="s">
        <v>174</v>
      </c>
      <c r="C15" s="6" t="s">
        <v>185</v>
      </c>
      <c r="D15" s="6" t="s">
        <v>403</v>
      </c>
      <c r="E15" s="6" t="s">
        <v>341</v>
      </c>
      <c r="F15" s="14" t="str">
        <f>vizia!F15</f>
        <v>Podpora VÚC a obcí v zavádzaní nízkoemisných zón</v>
      </c>
      <c r="G15" s="6" t="s">
        <v>328</v>
      </c>
      <c r="H15" s="6" t="s">
        <v>326</v>
      </c>
      <c r="I15" s="6" t="s">
        <v>328</v>
      </c>
    </row>
    <row r="16" spans="2:9" ht="26.4" x14ac:dyDescent="0.3">
      <c r="B16" s="6" t="s">
        <v>31</v>
      </c>
      <c r="C16" s="6" t="s">
        <v>405</v>
      </c>
      <c r="D16" s="6" t="s">
        <v>210</v>
      </c>
      <c r="E16" s="6" t="s">
        <v>342</v>
      </c>
      <c r="F16" s="14" t="str">
        <f>vizia!F16</f>
        <v>Vývoj služby prevádzkových údajov v reálnom čase</v>
      </c>
      <c r="G16" s="6" t="s">
        <v>328</v>
      </c>
      <c r="H16" s="6" t="s">
        <v>327</v>
      </c>
      <c r="I16" s="6" t="s">
        <v>328</v>
      </c>
    </row>
    <row r="17" spans="2:9" ht="39.6" x14ac:dyDescent="0.3">
      <c r="B17" s="6" t="s">
        <v>31</v>
      </c>
      <c r="C17" s="6" t="s">
        <v>405</v>
      </c>
      <c r="D17" s="6" t="s">
        <v>211</v>
      </c>
      <c r="E17" s="6" t="s">
        <v>343</v>
      </c>
      <c r="F17" s="14" t="str">
        <f>vizia!F17</f>
        <v>Využitie Konsolidovanej analytickej vrstvy ako platformy pre spracovanie, ukladanie a zdieľanie údajov</v>
      </c>
      <c r="G17" s="6" t="s">
        <v>328</v>
      </c>
      <c r="H17" s="6" t="s">
        <v>327</v>
      </c>
      <c r="I17" s="6" t="s">
        <v>328</v>
      </c>
    </row>
    <row r="18" spans="2:9" ht="46.8" customHeight="1" x14ac:dyDescent="0.3">
      <c r="B18" s="6" t="s">
        <v>31</v>
      </c>
      <c r="C18" s="6" t="s">
        <v>405</v>
      </c>
      <c r="D18" s="6" t="s">
        <v>212</v>
      </c>
      <c r="E18" s="6" t="s">
        <v>344</v>
      </c>
      <c r="F18" s="14" t="str">
        <f>vizia!F18</f>
        <v>Vypracovanie štandardov na zabezpečenie kvality informácií a formátov pre mapové podklady</v>
      </c>
      <c r="G18" s="6" t="s">
        <v>327</v>
      </c>
      <c r="H18" s="6" t="s">
        <v>328</v>
      </c>
      <c r="I18" s="6" t="s">
        <v>328</v>
      </c>
    </row>
    <row r="19" spans="2:9" ht="26.4" x14ac:dyDescent="0.3">
      <c r="B19" s="6" t="s">
        <v>31</v>
      </c>
      <c r="C19" s="6" t="s">
        <v>405</v>
      </c>
      <c r="D19" s="6" t="s">
        <v>213</v>
      </c>
      <c r="E19" s="6" t="s">
        <v>345</v>
      </c>
      <c r="F19" s="14" t="str">
        <f>vizia!F19</f>
        <v>Vybudovanie novej inteligentnej infraštruktúry</v>
      </c>
      <c r="G19" s="6" t="s">
        <v>328</v>
      </c>
      <c r="H19" s="6" t="s">
        <v>328</v>
      </c>
      <c r="I19" s="6" t="s">
        <v>328</v>
      </c>
    </row>
    <row r="20" spans="2:9" ht="26.4" x14ac:dyDescent="0.3">
      <c r="B20" s="6" t="s">
        <v>31</v>
      </c>
      <c r="C20" s="6" t="s">
        <v>405</v>
      </c>
      <c r="D20" s="6" t="s">
        <v>214</v>
      </c>
      <c r="E20" s="6" t="s">
        <v>346</v>
      </c>
      <c r="F20" s="14" t="str">
        <f>vizia!F20</f>
        <v>Harmonizácia pravidiel cestnej premávky pre zavedenie vyšších úrovní automatizácie riadenia</v>
      </c>
      <c r="G20" s="6" t="s">
        <v>327</v>
      </c>
      <c r="H20" s="6" t="s">
        <v>328</v>
      </c>
      <c r="I20" s="6" t="s">
        <v>328</v>
      </c>
    </row>
    <row r="21" spans="2:9" ht="39.6" x14ac:dyDescent="0.3">
      <c r="B21" s="6" t="s">
        <v>31</v>
      </c>
      <c r="C21" s="6" t="s">
        <v>405</v>
      </c>
      <c r="D21" s="6" t="s">
        <v>215</v>
      </c>
      <c r="E21" s="6" t="s">
        <v>347</v>
      </c>
      <c r="F21" s="14" t="str">
        <f>vizia!F21</f>
        <v>Vývoj pilotných projektov pre využívanie dronov v konceptoch SMART Cities na úrovni VÚC a miestnej úrovni</v>
      </c>
      <c r="G21" s="6" t="s">
        <v>328</v>
      </c>
      <c r="H21" s="6" t="s">
        <v>326</v>
      </c>
      <c r="I21" s="6" t="s">
        <v>328</v>
      </c>
    </row>
    <row r="22" spans="2:9" ht="39.6" x14ac:dyDescent="0.3">
      <c r="B22" s="6" t="s">
        <v>31</v>
      </c>
      <c r="C22" s="6" t="s">
        <v>405</v>
      </c>
      <c r="D22" s="6" t="s">
        <v>216</v>
      </c>
      <c r="E22" s="6" t="s">
        <v>348</v>
      </c>
      <c r="F22" s="14" t="str">
        <f>vizia!F22</f>
        <v>Zabezpečenie dostatočnej údajovej základni pre nasadenie AI technológie do riadenia premávky</v>
      </c>
      <c r="G22" s="6" t="s">
        <v>328</v>
      </c>
      <c r="H22" s="6" t="s">
        <v>328</v>
      </c>
      <c r="I22" s="6" t="s">
        <v>328</v>
      </c>
    </row>
    <row r="23" spans="2:9" ht="26.4" x14ac:dyDescent="0.3">
      <c r="B23" s="6" t="s">
        <v>31</v>
      </c>
      <c r="C23" s="6" t="s">
        <v>405</v>
      </c>
      <c r="D23" s="6" t="s">
        <v>217</v>
      </c>
      <c r="E23" s="6" t="s">
        <v>349</v>
      </c>
      <c r="F23" s="14" t="str">
        <f>vizia!F23</f>
        <v>Vytvorenie motivačných schém s cieľom motivovať vlastníkov dát k poskytovaniu údajov</v>
      </c>
      <c r="G23" s="6" t="s">
        <v>328</v>
      </c>
      <c r="H23" s="6" t="s">
        <v>328</v>
      </c>
      <c r="I23" s="6" t="s">
        <v>328</v>
      </c>
    </row>
    <row r="24" spans="2:9" ht="26.4" x14ac:dyDescent="0.3">
      <c r="B24" s="6" t="s">
        <v>31</v>
      </c>
      <c r="C24" s="10" t="s">
        <v>175</v>
      </c>
      <c r="D24" s="6" t="s">
        <v>218</v>
      </c>
      <c r="E24" s="6" t="s">
        <v>350</v>
      </c>
      <c r="F24" s="14" t="str">
        <f>vizia!F24</f>
        <v>Zabezpečenie dodávateľských reťazcov kritických pre EV</v>
      </c>
      <c r="G24" s="6" t="s">
        <v>328</v>
      </c>
      <c r="H24" s="6" t="s">
        <v>327</v>
      </c>
      <c r="I24" s="6" t="s">
        <v>328</v>
      </c>
    </row>
    <row r="25" spans="2:9" ht="55.8" customHeight="1" x14ac:dyDescent="0.3">
      <c r="B25" s="6" t="s">
        <v>46</v>
      </c>
      <c r="C25" s="10" t="s">
        <v>397</v>
      </c>
      <c r="D25" s="6" t="s">
        <v>219</v>
      </c>
      <c r="E25" s="6" t="s">
        <v>351</v>
      </c>
      <c r="F25" s="14" t="str">
        <f>vizia!F25</f>
        <v>Identifikovanie príležitostí na integráciu dátového priestoru mobility a dátových ekosystémov do vznikajúcej európskej infraštruktúry dát</v>
      </c>
      <c r="G25" s="6" t="s">
        <v>328</v>
      </c>
      <c r="H25" s="6" t="s">
        <v>326</v>
      </c>
      <c r="I25" s="6" t="s">
        <v>328</v>
      </c>
    </row>
    <row r="26" spans="2:9" ht="61.2" customHeight="1" x14ac:dyDescent="0.3">
      <c r="B26" s="6" t="s">
        <v>46</v>
      </c>
      <c r="C26" s="10" t="s">
        <v>397</v>
      </c>
      <c r="D26" s="6" t="s">
        <v>220</v>
      </c>
      <c r="E26" s="6" t="s">
        <v>351</v>
      </c>
      <c r="F26" s="14" t="str">
        <f>vizia!F26</f>
        <v>Identifikovanie príležitostí na integráciu dátového priestoru mobility a dátových ekosystémov do vznikajúcej európskej infraštruktúry dát</v>
      </c>
      <c r="G26" s="6" t="s">
        <v>328</v>
      </c>
      <c r="H26" s="6" t="s">
        <v>326</v>
      </c>
      <c r="I26" s="6" t="s">
        <v>328</v>
      </c>
    </row>
    <row r="27" spans="2:9" ht="26.4" x14ac:dyDescent="0.3">
      <c r="B27" s="6" t="s">
        <v>46</v>
      </c>
      <c r="C27" s="10" t="s">
        <v>176</v>
      </c>
      <c r="D27" s="6" t="s">
        <v>247</v>
      </c>
      <c r="E27" s="6" t="s">
        <v>352</v>
      </c>
      <c r="F27" s="14" t="str">
        <f>vizia!F27</f>
        <v>Vytvorenie motivačných schém s cieľom motivovať inovátorov spolupracovať a testovať inovácie</v>
      </c>
      <c r="G27" s="6" t="s">
        <v>328</v>
      </c>
      <c r="H27" s="6" t="s">
        <v>327</v>
      </c>
      <c r="I27" s="6" t="s">
        <v>327</v>
      </c>
    </row>
    <row r="28" spans="2:9" ht="52.8" x14ac:dyDescent="0.3">
      <c r="B28" s="6" t="s">
        <v>46</v>
      </c>
      <c r="C28" s="10" t="s">
        <v>177</v>
      </c>
      <c r="D28" s="6" t="s">
        <v>221</v>
      </c>
      <c r="E28" s="6" t="s">
        <v>353</v>
      </c>
      <c r="F28" s="14" t="str">
        <f>vizia!F28</f>
        <v>Poskytovanie usmernení pre nových účastníkov na trhu a etablovaných poskytovateľov platforiem MaaS s cieľom uľahčiť orientáciu v príslušných právnych predpisoch</v>
      </c>
      <c r="G28" s="6" t="s">
        <v>328</v>
      </c>
      <c r="H28" s="6" t="s">
        <v>326</v>
      </c>
      <c r="I28" s="6" t="s">
        <v>328</v>
      </c>
    </row>
    <row r="29" spans="2:9" ht="26.4" x14ac:dyDescent="0.3">
      <c r="B29" s="6" t="s">
        <v>46</v>
      </c>
      <c r="C29" s="6" t="s">
        <v>177</v>
      </c>
      <c r="D29" s="6" t="s">
        <v>248</v>
      </c>
      <c r="E29" s="6" t="s">
        <v>354</v>
      </c>
      <c r="F29" s="14" t="str">
        <f>vizia!F29</f>
        <v>Aktívne smerovanie platforiem a poskytovateľov mikromobility</v>
      </c>
      <c r="G29" s="6" t="s">
        <v>328</v>
      </c>
      <c r="H29" s="6" t="s">
        <v>326</v>
      </c>
      <c r="I29" s="6" t="s">
        <v>328</v>
      </c>
    </row>
    <row r="30" spans="2:9" ht="26.4" x14ac:dyDescent="0.3">
      <c r="B30" s="6" t="s">
        <v>46</v>
      </c>
      <c r="C30" s="6" t="s">
        <v>177</v>
      </c>
      <c r="D30" s="6" t="s">
        <v>400</v>
      </c>
      <c r="E30" s="6" t="s">
        <v>355</v>
      </c>
      <c r="F30" s="14" t="str">
        <f>vizia!F30</f>
        <v>Integrácia nových služieb mobility so službami existujúcej verejnej osobnej dopravy</v>
      </c>
      <c r="G30" s="6" t="s">
        <v>328</v>
      </c>
      <c r="H30" s="6" t="s">
        <v>326</v>
      </c>
      <c r="I30" s="6" t="s">
        <v>328</v>
      </c>
    </row>
    <row r="31" spans="2:9" ht="26.4" x14ac:dyDescent="0.3">
      <c r="B31" s="6" t="s">
        <v>46</v>
      </c>
      <c r="C31" s="6" t="s">
        <v>178</v>
      </c>
      <c r="D31" s="6" t="s">
        <v>250</v>
      </c>
      <c r="E31" s="6" t="s">
        <v>356</v>
      </c>
      <c r="F31" s="14" t="str">
        <f>vizia!F31</f>
        <v>Vznik opatrení pre podporu inovatívnych služieb v preprave tovaru, najmä Startupov / MSP</v>
      </c>
      <c r="G31" s="6" t="s">
        <v>328</v>
      </c>
      <c r="H31" s="6" t="s">
        <v>328</v>
      </c>
      <c r="I31" s="6" t="s">
        <v>328</v>
      </c>
    </row>
    <row r="32" spans="2:9" ht="26.4" x14ac:dyDescent="0.3">
      <c r="B32" s="6" t="s">
        <v>46</v>
      </c>
      <c r="C32" s="6" t="s">
        <v>197</v>
      </c>
      <c r="D32" s="6" t="s">
        <v>251</v>
      </c>
      <c r="E32" s="6" t="s">
        <v>357</v>
      </c>
      <c r="F32" s="14" t="str">
        <f>vizia!F32</f>
        <v>Vznik opatrení pre podporu zdieľaných služieb, najmä Startupov / MSP</v>
      </c>
      <c r="G32" s="6" t="s">
        <v>328</v>
      </c>
      <c r="H32" s="6" t="s">
        <v>326</v>
      </c>
      <c r="I32" s="6" t="s">
        <v>328</v>
      </c>
    </row>
    <row r="33" spans="2:9" ht="42.6" customHeight="1" x14ac:dyDescent="0.3">
      <c r="B33" s="6" t="s">
        <v>64</v>
      </c>
      <c r="C33" s="6" t="s">
        <v>121</v>
      </c>
      <c r="D33" s="6" t="s">
        <v>407</v>
      </c>
      <c r="E33" s="6" t="s">
        <v>358</v>
      </c>
      <c r="F33" s="14" t="str">
        <f>vizia!F33</f>
        <v>Zvyšovanie informovanosti a zručností úradníkov v oblasti kybernetickej bezpečnosti v IM</v>
      </c>
      <c r="G33" s="6" t="s">
        <v>328</v>
      </c>
      <c r="H33" s="6" t="s">
        <v>326</v>
      </c>
      <c r="I33" s="6" t="s">
        <v>328</v>
      </c>
    </row>
    <row r="34" spans="2:9" ht="26.4" x14ac:dyDescent="0.3">
      <c r="B34" s="6" t="s">
        <v>64</v>
      </c>
      <c r="C34" s="6" t="s">
        <v>121</v>
      </c>
      <c r="D34" s="6" t="s">
        <v>415</v>
      </c>
      <c r="E34" s="6" t="s">
        <v>359</v>
      </c>
      <c r="F34" s="14" t="str">
        <f>vizia!F34</f>
        <v>Vytvorenie legislatívneho rámca pre overovanie zručností CAD</v>
      </c>
      <c r="G34" s="6" t="s">
        <v>327</v>
      </c>
      <c r="H34" s="6" t="s">
        <v>328</v>
      </c>
      <c r="I34" s="6" t="s">
        <v>328</v>
      </c>
    </row>
    <row r="35" spans="2:9" ht="26.4" x14ac:dyDescent="0.3">
      <c r="B35" s="6" t="s">
        <v>64</v>
      </c>
      <c r="C35" s="6" t="s">
        <v>179</v>
      </c>
      <c r="D35" s="6" t="s">
        <v>222</v>
      </c>
      <c r="E35" s="6" t="s">
        <v>352</v>
      </c>
      <c r="F35" s="14" t="str">
        <f>vizia!F35</f>
        <v>Vytvorenie motivačných schém s cieľom motivovať inovátorov spolupracovať a testovať inovácie</v>
      </c>
      <c r="G35" s="6" t="s">
        <v>328</v>
      </c>
      <c r="H35" s="6" t="s">
        <v>328</v>
      </c>
      <c r="I35" s="6" t="s">
        <v>328</v>
      </c>
    </row>
    <row r="36" spans="2:9" ht="26.4" x14ac:dyDescent="0.3">
      <c r="B36" s="6" t="s">
        <v>64</v>
      </c>
      <c r="C36" s="6" t="s">
        <v>179</v>
      </c>
      <c r="D36" s="6" t="s">
        <v>223</v>
      </c>
      <c r="E36" s="6" t="s">
        <v>360</v>
      </c>
      <c r="F36" s="14" t="str">
        <f>vizia!F36</f>
        <v>Podporovanie inovatívnych nástrojov obstarávania, podpory a poradenstva</v>
      </c>
      <c r="G36" s="6" t="s">
        <v>328</v>
      </c>
      <c r="H36" s="6" t="s">
        <v>328</v>
      </c>
      <c r="I36" s="6" t="s">
        <v>328</v>
      </c>
    </row>
    <row r="37" spans="2:9" ht="39.6" x14ac:dyDescent="0.3">
      <c r="B37" s="6" t="s">
        <v>64</v>
      </c>
      <c r="C37" s="6" t="s">
        <v>186</v>
      </c>
      <c r="D37" s="6" t="s">
        <v>224</v>
      </c>
      <c r="E37" s="6" t="s">
        <v>361</v>
      </c>
      <c r="F37" s="14" t="str">
        <f>vizia!F37</f>
        <v>Zapojenie verejnosti do návrhu a testovania konceptov IM</v>
      </c>
      <c r="G37" s="6" t="s">
        <v>328</v>
      </c>
      <c r="H37" s="6" t="s">
        <v>328</v>
      </c>
      <c r="I37" s="6" t="s">
        <v>328</v>
      </c>
    </row>
    <row r="38" spans="2:9" ht="26.4" x14ac:dyDescent="0.3">
      <c r="B38" s="6" t="s">
        <v>64</v>
      </c>
      <c r="C38" s="6" t="s">
        <v>186</v>
      </c>
      <c r="D38" s="6" t="s">
        <v>409</v>
      </c>
      <c r="E38" s="6" t="s">
        <v>362</v>
      </c>
      <c r="F38" s="14" t="str">
        <f>vizia!F38</f>
        <v>Podpora spoločných metodík a usmernení v rámci IM</v>
      </c>
      <c r="G38" s="6" t="s">
        <v>328</v>
      </c>
      <c r="H38" s="6" t="s">
        <v>328</v>
      </c>
      <c r="I38" s="6" t="s">
        <v>328</v>
      </c>
    </row>
    <row r="39" spans="2:9" ht="26.4" x14ac:dyDescent="0.3">
      <c r="B39" s="6" t="s">
        <v>64</v>
      </c>
      <c r="C39" s="6" t="s">
        <v>122</v>
      </c>
      <c r="D39" s="6" t="s">
        <v>225</v>
      </c>
      <c r="E39" s="6" t="s">
        <v>363</v>
      </c>
      <c r="F39" s="14" t="str">
        <f>vizia!F39</f>
        <v>Zapojenie zainteresovaných osôb a verejnosti do procesov testovania konceptov mobility</v>
      </c>
      <c r="G39" s="6" t="s">
        <v>328</v>
      </c>
      <c r="H39" s="6" t="s">
        <v>328</v>
      </c>
      <c r="I39" s="6" t="s">
        <v>328</v>
      </c>
    </row>
  </sheetData>
  <mergeCells count="6">
    <mergeCell ref="B2:B3"/>
    <mergeCell ref="C2:C3"/>
    <mergeCell ref="F2:F3"/>
    <mergeCell ref="E2:E3"/>
    <mergeCell ref="G2:I2"/>
    <mergeCell ref="D2:D3"/>
  </mergeCells>
  <dataValidations count="1">
    <dataValidation type="list" allowBlank="1" showInputMessage="1" showErrorMessage="1" sqref="G4:I39" xr:uid="{B0CC70DC-A11A-4290-A502-7477005F14FE}">
      <formula1>"Vysoká priorita, Stredná priorita, Nízka priorita"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4525-FD2F-49F3-B50E-3CD1EE1A3781}">
  <dimension ref="B2:F124"/>
  <sheetViews>
    <sheetView showGridLines="0" zoomScale="85" zoomScaleNormal="85" workbookViewId="0">
      <selection activeCell="F4" sqref="F4"/>
    </sheetView>
  </sheetViews>
  <sheetFormatPr defaultRowHeight="14.4" x14ac:dyDescent="0.3"/>
  <cols>
    <col min="2" max="2" width="9.88671875" customWidth="1"/>
    <col min="3" max="3" width="70.77734375" customWidth="1"/>
    <col min="4" max="4" width="19.88671875" customWidth="1"/>
    <col min="5" max="5" width="10.21875" customWidth="1"/>
    <col min="6" max="6" width="90.77734375" customWidth="1"/>
  </cols>
  <sheetData>
    <row r="2" spans="2:6" ht="17.399999999999999" x14ac:dyDescent="0.3">
      <c r="B2" s="46" t="s">
        <v>299</v>
      </c>
      <c r="C2" s="47"/>
      <c r="D2" s="47"/>
      <c r="E2" s="47"/>
      <c r="F2" s="47"/>
    </row>
    <row r="3" spans="2:6" ht="51.6" customHeight="1" x14ac:dyDescent="0.3">
      <c r="B3" s="4" t="s">
        <v>265</v>
      </c>
      <c r="C3" s="4" t="s">
        <v>134</v>
      </c>
      <c r="D3" s="4" t="s">
        <v>371</v>
      </c>
      <c r="E3" s="4" t="s">
        <v>329</v>
      </c>
      <c r="F3" s="4" t="s">
        <v>135</v>
      </c>
    </row>
    <row r="4" spans="2:6" x14ac:dyDescent="0.3">
      <c r="B4" s="42">
        <v>13</v>
      </c>
      <c r="C4" s="42" t="s">
        <v>266</v>
      </c>
      <c r="D4" s="6" t="s">
        <v>366</v>
      </c>
      <c r="E4" s="6" t="s">
        <v>334</v>
      </c>
      <c r="F4" s="14" t="str">
        <f>VLOOKUP(E4,'akcny plan'!$E$4:$F$39,2,0)</f>
        <v>Preskúmanie zavedenia daňových výhod a stimulov pre vlastníkov CAV/EV</v>
      </c>
    </row>
    <row r="5" spans="2:6" x14ac:dyDescent="0.3">
      <c r="B5" s="43"/>
      <c r="C5" s="43"/>
      <c r="D5" s="6" t="s">
        <v>366</v>
      </c>
      <c r="E5" s="6" t="s">
        <v>340</v>
      </c>
      <c r="F5" s="14" t="str">
        <f>VLOOKUP(E5,'akcny plan'!$E$4:$F$39,2,0)</f>
        <v>Zabezpečenie dodávateľských reťazcov kritických pre EV a motivácia pre používanie EV v mobilite</v>
      </c>
    </row>
    <row r="6" spans="2:6" x14ac:dyDescent="0.3">
      <c r="B6" s="44"/>
      <c r="C6" s="44"/>
      <c r="D6" s="6" t="s">
        <v>365</v>
      </c>
      <c r="E6" s="6" t="s">
        <v>350</v>
      </c>
      <c r="F6" s="14" t="str">
        <f>VLOOKUP(E6,'akcny plan'!$E$4:$F$39,2,0)</f>
        <v>Zabezpečenie dodávateľských reťazcov kritických pre EV</v>
      </c>
    </row>
    <row r="7" spans="2:6" x14ac:dyDescent="0.3">
      <c r="B7" s="42">
        <v>15</v>
      </c>
      <c r="C7" s="42" t="s">
        <v>267</v>
      </c>
      <c r="D7" s="6" t="s">
        <v>366</v>
      </c>
      <c r="E7" s="6" t="s">
        <v>334</v>
      </c>
      <c r="F7" s="14" t="str">
        <f>VLOOKUP(E7,'akcny plan'!$E$4:$F$39,2,0)</f>
        <v>Preskúmanie zavedenia daňových výhod a stimulov pre vlastníkov CAV/EV</v>
      </c>
    </row>
    <row r="8" spans="2:6" x14ac:dyDescent="0.3">
      <c r="B8" s="43"/>
      <c r="C8" s="43"/>
      <c r="D8" s="6" t="s">
        <v>366</v>
      </c>
      <c r="E8" s="6" t="s">
        <v>340</v>
      </c>
      <c r="F8" s="14" t="str">
        <f>VLOOKUP(E8,'akcny plan'!$E$4:$F$39,2,0)</f>
        <v>Zabezpečenie dodávateľských reťazcov kritických pre EV a motivácia pre používanie EV v mobilite</v>
      </c>
    </row>
    <row r="9" spans="2:6" x14ac:dyDescent="0.3">
      <c r="B9" s="44"/>
      <c r="C9" s="44"/>
      <c r="D9" s="6" t="s">
        <v>365</v>
      </c>
      <c r="E9" s="6" t="s">
        <v>350</v>
      </c>
      <c r="F9" s="14" t="str">
        <f>VLOOKUP(E9,'akcny plan'!$E$4:$F$39,2,0)</f>
        <v>Zabezpečenie dodávateľských reťazcov kritických pre EV</v>
      </c>
    </row>
    <row r="10" spans="2:6" x14ac:dyDescent="0.3">
      <c r="B10" s="42">
        <v>16</v>
      </c>
      <c r="C10" s="42" t="s">
        <v>268</v>
      </c>
      <c r="D10" s="6" t="s">
        <v>365</v>
      </c>
      <c r="E10" s="6" t="s">
        <v>331</v>
      </c>
      <c r="F10" s="14" t="str">
        <f>VLOOKUP(E10,'akcny plan'!$E$4:$F$39,2,0)</f>
        <v>Vývoj postupov a štandardov pre manažment aktualizácií vozidla počas celej životnosti</v>
      </c>
    </row>
    <row r="11" spans="2:6" x14ac:dyDescent="0.3">
      <c r="B11" s="43"/>
      <c r="C11" s="43"/>
      <c r="D11" s="6" t="s">
        <v>366</v>
      </c>
      <c r="E11" s="6" t="s">
        <v>333</v>
      </c>
      <c r="F11" s="14" t="str">
        <f>VLOOKUP(E11,'akcny plan'!$E$4:$F$39,2,0)</f>
        <v>Vyvinutie procesov pre autorizáciu CAV</v>
      </c>
    </row>
    <row r="12" spans="2:6" ht="26.4" x14ac:dyDescent="0.3">
      <c r="B12" s="43"/>
      <c r="C12" s="43"/>
      <c r="D12" s="6" t="s">
        <v>365</v>
      </c>
      <c r="E12" s="6" t="s">
        <v>335</v>
      </c>
      <c r="F12" s="14" t="str">
        <f>VLOOKUP(E12,'akcny plan'!$E$4:$F$39,2,0)</f>
        <v>Aktívne zapojenie do medzinárodných štandardizačných organizácií a aktivít. Zavádzanie štandardov na národnej úrovni</v>
      </c>
    </row>
    <row r="13" spans="2:6" x14ac:dyDescent="0.3">
      <c r="B13" s="43"/>
      <c r="C13" s="43"/>
      <c r="D13" s="6" t="s">
        <v>366</v>
      </c>
      <c r="E13" s="6" t="s">
        <v>337</v>
      </c>
      <c r="F13" s="14" t="str">
        <f>VLOOKUP(E13,'akcny plan'!$E$4:$F$39,2,0)</f>
        <v>Normatívne definovanie rôznych úrovní AI pre použitie vo vozidle</v>
      </c>
    </row>
    <row r="14" spans="2:6" ht="26.4" x14ac:dyDescent="0.3">
      <c r="B14" s="43"/>
      <c r="C14" s="43"/>
      <c r="D14" s="6" t="s">
        <v>366</v>
      </c>
      <c r="E14" s="6" t="s">
        <v>338</v>
      </c>
      <c r="F14" s="14" t="str">
        <f>VLOOKUP(E14,'akcny plan'!$E$4:$F$39,2,0)</f>
        <v>Vytvorenie programu prehodnocovania legislatívy v téme povoľovania prevádzky CAV (vodičské preukazy)</v>
      </c>
    </row>
    <row r="15" spans="2:6" x14ac:dyDescent="0.3">
      <c r="B15" s="43"/>
      <c r="C15" s="43"/>
      <c r="D15" s="6" t="s">
        <v>366</v>
      </c>
      <c r="E15" s="6" t="s">
        <v>339</v>
      </c>
      <c r="F15" s="14" t="str">
        <f>VLOOKUP(E15,'akcny plan'!$E$4:$F$39,2,0)</f>
        <v>Implementácia medzinárodne dohodnutých predpisov týkajúcich sa kybernetickej bezpečnosti</v>
      </c>
    </row>
    <row r="16" spans="2:6" x14ac:dyDescent="0.3">
      <c r="B16" s="44"/>
      <c r="C16" s="44"/>
      <c r="D16" s="6" t="s">
        <v>365</v>
      </c>
      <c r="E16" s="6" t="s">
        <v>361</v>
      </c>
      <c r="F16" s="14" t="str">
        <f>VLOOKUP(E16,'akcny plan'!$E$4:$F$39,2,0)</f>
        <v>Zapojenie verejnosti do návrhu a testovania konceptov IM</v>
      </c>
    </row>
    <row r="17" spans="2:6" ht="26.4" x14ac:dyDescent="0.3">
      <c r="B17" s="6">
        <v>22</v>
      </c>
      <c r="C17" s="1" t="s">
        <v>269</v>
      </c>
      <c r="D17" s="6" t="s">
        <v>366</v>
      </c>
      <c r="E17" s="6" t="s">
        <v>350</v>
      </c>
      <c r="F17" s="14" t="str">
        <f>VLOOKUP(E17,'akcny plan'!$E$4:$F$39,2,0)</f>
        <v>Zabezpečenie dodávateľských reťazcov kritických pre EV</v>
      </c>
    </row>
    <row r="18" spans="2:6" x14ac:dyDescent="0.3">
      <c r="B18" s="42">
        <v>29</v>
      </c>
      <c r="C18" s="42" t="s">
        <v>270</v>
      </c>
      <c r="D18" s="6" t="s">
        <v>366</v>
      </c>
      <c r="E18" s="6" t="s">
        <v>334</v>
      </c>
      <c r="F18" s="14" t="str">
        <f>VLOOKUP(E18,'akcny plan'!$E$4:$F$39,2,0)</f>
        <v>Preskúmanie zavedenia daňových výhod a stimulov pre vlastníkov CAV/EV</v>
      </c>
    </row>
    <row r="19" spans="2:6" x14ac:dyDescent="0.3">
      <c r="B19" s="43"/>
      <c r="C19" s="43"/>
      <c r="D19" s="6" t="s">
        <v>365</v>
      </c>
      <c r="E19" s="6" t="s">
        <v>356</v>
      </c>
      <c r="F19" s="14" t="str">
        <f>VLOOKUP(E19,'akcny plan'!$E$4:$F$39,2,0)</f>
        <v>Vznik opatrení pre podporu inovatívnych služieb v preprave tovaru, najmä Startupov / MSP</v>
      </c>
    </row>
    <row r="20" spans="2:6" x14ac:dyDescent="0.3">
      <c r="B20" s="43"/>
      <c r="C20" s="43"/>
      <c r="D20" s="6" t="s">
        <v>365</v>
      </c>
      <c r="E20" s="6" t="s">
        <v>357</v>
      </c>
      <c r="F20" s="14" t="str">
        <f>VLOOKUP(E20,'akcny plan'!$E$4:$F$39,2,0)</f>
        <v>Vznik opatrení pre podporu zdieľaných služieb, najmä Startupov / MSP</v>
      </c>
    </row>
    <row r="21" spans="2:6" x14ac:dyDescent="0.3">
      <c r="B21" s="44"/>
      <c r="C21" s="44"/>
      <c r="D21" s="6" t="s">
        <v>365</v>
      </c>
      <c r="E21" s="6" t="s">
        <v>361</v>
      </c>
      <c r="F21" s="14" t="str">
        <f>VLOOKUP(E21,'akcny plan'!$E$4:$F$39,2,0)</f>
        <v>Zapojenie verejnosti do návrhu a testovania konceptov IM</v>
      </c>
    </row>
    <row r="22" spans="2:6" ht="26.4" x14ac:dyDescent="0.3">
      <c r="B22" s="42">
        <v>36</v>
      </c>
      <c r="C22" s="42" t="s">
        <v>271</v>
      </c>
      <c r="D22" s="6" t="s">
        <v>366</v>
      </c>
      <c r="E22" s="6" t="s">
        <v>351</v>
      </c>
      <c r="F22" s="14" t="str">
        <f>VLOOKUP(E22,'akcny plan'!$E$4:$F$39,2,0)</f>
        <v>Identifikovanie príležitostí na integráciu dátového priestoru mobility a dátových ekosystémov do vznikajúcej európskej infraštruktúry dát</v>
      </c>
    </row>
    <row r="23" spans="2:6" x14ac:dyDescent="0.3">
      <c r="B23" s="43"/>
      <c r="C23" s="43"/>
      <c r="D23" s="6" t="s">
        <v>366</v>
      </c>
      <c r="E23" s="6" t="s">
        <v>355</v>
      </c>
      <c r="F23" s="14" t="str">
        <f>VLOOKUP(E23,'akcny plan'!$E$4:$F$39,2,0)</f>
        <v>Integrácia nových služieb mobility so službami existujúcej verejnej osobnej dopravy</v>
      </c>
    </row>
    <row r="24" spans="2:6" x14ac:dyDescent="0.3">
      <c r="B24" s="43"/>
      <c r="C24" s="43"/>
      <c r="D24" s="6" t="s">
        <v>365</v>
      </c>
      <c r="E24" s="6" t="s">
        <v>357</v>
      </c>
      <c r="F24" s="14" t="str">
        <f>VLOOKUP(E24,'akcny plan'!$E$4:$F$39,2,0)</f>
        <v>Vznik opatrení pre podporu zdieľaných služieb, najmä Startupov / MSP</v>
      </c>
    </row>
    <row r="25" spans="2:6" x14ac:dyDescent="0.3">
      <c r="B25" s="43"/>
      <c r="C25" s="42" t="s">
        <v>272</v>
      </c>
      <c r="D25" s="6" t="s">
        <v>365</v>
      </c>
      <c r="E25" s="6" t="s">
        <v>342</v>
      </c>
      <c r="F25" s="14" t="str">
        <f>VLOOKUP(E25,'akcny plan'!$E$4:$F$39,2,0)</f>
        <v>Vývoj služby prevádzkových údajov v reálnom čase</v>
      </c>
    </row>
    <row r="26" spans="2:6" ht="26.4" x14ac:dyDescent="0.3">
      <c r="B26" s="43"/>
      <c r="C26" s="43"/>
      <c r="D26" s="6" t="s">
        <v>366</v>
      </c>
      <c r="E26" s="6" t="s">
        <v>343</v>
      </c>
      <c r="F26" s="14" t="str">
        <f>VLOOKUP(E26,'akcny plan'!$E$4:$F$39,2,0)</f>
        <v>Využitie Konsolidovanej analytickej vrstvy ako platformy pre spracovanie, ukladanie a zdieľanie údajov</v>
      </c>
    </row>
    <row r="27" spans="2:6" x14ac:dyDescent="0.3">
      <c r="B27" s="43"/>
      <c r="C27" s="43"/>
      <c r="D27" s="6" t="s">
        <v>365</v>
      </c>
      <c r="E27" s="6" t="s">
        <v>349</v>
      </c>
      <c r="F27" s="14" t="str">
        <f>VLOOKUP(E27,'akcny plan'!$E$4:$F$39,2,0)</f>
        <v>Vytvorenie motivačných schém s cieľom motivovať vlastníkov dát k poskytovaniu údajov</v>
      </c>
    </row>
    <row r="28" spans="2:6" ht="26.4" x14ac:dyDescent="0.3">
      <c r="B28" s="43"/>
      <c r="C28" s="43"/>
      <c r="D28" s="6" t="s">
        <v>366</v>
      </c>
      <c r="E28" s="6" t="s">
        <v>353</v>
      </c>
      <c r="F28" s="14" t="str">
        <f>VLOOKUP(E28,'akcny plan'!$E$4:$F$39,2,0)</f>
        <v>Poskytovanie usmernení pre nových účastníkov na trhu a etablovaných poskytovateľov platforiem MaaS s cieľom uľahčiť orientáciu v príslušných právnych predpisoch</v>
      </c>
    </row>
    <row r="29" spans="2:6" x14ac:dyDescent="0.3">
      <c r="B29" s="44"/>
      <c r="C29" s="44"/>
      <c r="D29" s="6" t="s">
        <v>366</v>
      </c>
      <c r="E29" s="6" t="s">
        <v>354</v>
      </c>
      <c r="F29" s="14" t="str">
        <f>VLOOKUP(E29,'akcny plan'!$E$4:$F$39,2,0)</f>
        <v>Aktívne smerovanie platforiem a poskytovateľov mikromobility</v>
      </c>
    </row>
    <row r="30" spans="2:6" ht="39.6" x14ac:dyDescent="0.3">
      <c r="B30" s="6">
        <v>38</v>
      </c>
      <c r="C30" s="1" t="s">
        <v>273</v>
      </c>
      <c r="D30" s="6" t="s">
        <v>366</v>
      </c>
      <c r="E30" s="6" t="s">
        <v>341</v>
      </c>
      <c r="F30" s="14" t="str">
        <f>VLOOKUP(E30,'akcny plan'!$E$4:$F$39,2,0)</f>
        <v>Podpora VÚC a obcí v zavádzaní nízkoemisných zón</v>
      </c>
    </row>
    <row r="31" spans="2:6" x14ac:dyDescent="0.3">
      <c r="B31" s="42">
        <v>41</v>
      </c>
      <c r="C31" s="42" t="s">
        <v>274</v>
      </c>
      <c r="D31" s="6" t="s">
        <v>366</v>
      </c>
      <c r="E31" s="6" t="s">
        <v>331</v>
      </c>
      <c r="F31" s="14" t="str">
        <f>VLOOKUP(E31,'akcny plan'!$E$4:$F$39,2,0)</f>
        <v>Vývoj postupov a štandardov pre manažment aktualizácií vozidla počas celej životnosti</v>
      </c>
    </row>
    <row r="32" spans="2:6" x14ac:dyDescent="0.3">
      <c r="B32" s="43"/>
      <c r="C32" s="43"/>
      <c r="D32" s="6" t="s">
        <v>365</v>
      </c>
      <c r="E32" s="6" t="s">
        <v>332</v>
      </c>
      <c r="F32" s="14" t="str">
        <f>VLOOKUP(E32,'akcny plan'!$E$4:$F$39,2,0)</f>
        <v>Definícia úrovní podpory infraštruktúry pre prevádzku autonómneho kuriéra</v>
      </c>
    </row>
    <row r="33" spans="2:6" x14ac:dyDescent="0.3">
      <c r="B33" s="43"/>
      <c r="C33" s="44"/>
      <c r="D33" s="6" t="s">
        <v>366</v>
      </c>
      <c r="E33" s="6" t="s">
        <v>356</v>
      </c>
      <c r="F33" s="14" t="str">
        <f>VLOOKUP(E33,'akcny plan'!$E$4:$F$39,2,0)</f>
        <v>Vznik opatrení pre podporu inovatívnych služieb v preprave tovaru, najmä Startupov / MSP</v>
      </c>
    </row>
    <row r="34" spans="2:6" x14ac:dyDescent="0.3">
      <c r="B34" s="42">
        <v>64</v>
      </c>
      <c r="C34" s="42" t="s">
        <v>275</v>
      </c>
      <c r="D34" s="6" t="s">
        <v>365</v>
      </c>
      <c r="E34" s="6" t="s">
        <v>349</v>
      </c>
      <c r="F34" s="14" t="str">
        <f>VLOOKUP(E34,'akcny plan'!$E$4:$F$39,2,0)</f>
        <v>Vytvorenie motivačných schém s cieľom motivovať vlastníkov dát k poskytovaniu údajov</v>
      </c>
    </row>
    <row r="35" spans="2:6" x14ac:dyDescent="0.3">
      <c r="B35" s="43"/>
      <c r="C35" s="43"/>
      <c r="D35" s="6" t="s">
        <v>366</v>
      </c>
      <c r="E35" s="6" t="s">
        <v>352</v>
      </c>
      <c r="F35" s="14" t="str">
        <f>VLOOKUP(E35,'akcny plan'!$E$4:$F$39,2,0)</f>
        <v>Vytvorenie motivačných schém s cieľom motivovať inovátorov spolupracovať a testovať inovácie</v>
      </c>
    </row>
    <row r="36" spans="2:6" x14ac:dyDescent="0.3">
      <c r="B36" s="43"/>
      <c r="C36" s="43"/>
      <c r="D36" s="6" t="s">
        <v>366</v>
      </c>
      <c r="E36" s="6" t="s">
        <v>356</v>
      </c>
      <c r="F36" s="14" t="str">
        <f>VLOOKUP(E36,'akcny plan'!$E$4:$F$39,2,0)</f>
        <v>Vznik opatrení pre podporu inovatívnych služieb v preprave tovaru, najmä Startupov / MSP</v>
      </c>
    </row>
    <row r="37" spans="2:6" x14ac:dyDescent="0.3">
      <c r="B37" s="43"/>
      <c r="C37" s="43"/>
      <c r="D37" s="6" t="s">
        <v>366</v>
      </c>
      <c r="E37" s="6" t="s">
        <v>360</v>
      </c>
      <c r="F37" s="14" t="str">
        <f>VLOOKUP(E37,'akcny plan'!$E$4:$F$39,2,0)</f>
        <v>Podporovanie inovatívnych nástrojov obstarávania, podpory a poradenstva</v>
      </c>
    </row>
    <row r="38" spans="2:6" x14ac:dyDescent="0.3">
      <c r="B38" s="43"/>
      <c r="C38" s="44"/>
      <c r="D38" s="6" t="s">
        <v>365</v>
      </c>
      <c r="E38" s="6" t="s">
        <v>361</v>
      </c>
      <c r="F38" s="14" t="str">
        <f>VLOOKUP(E38,'akcny plan'!$E$4:$F$39,2,0)</f>
        <v>Zapojenie verejnosti do návrhu a testovania konceptov IM</v>
      </c>
    </row>
    <row r="39" spans="2:6" x14ac:dyDescent="0.3">
      <c r="B39" s="43"/>
      <c r="C39" s="42" t="s">
        <v>390</v>
      </c>
      <c r="D39" s="6" t="s">
        <v>366</v>
      </c>
      <c r="E39" s="6" t="s">
        <v>352</v>
      </c>
      <c r="F39" s="14" t="str">
        <f>VLOOKUP(E39,'akcny plan'!$E$4:$F$39,2,0)</f>
        <v>Vytvorenie motivačných schém s cieľom motivovať inovátorov spolupracovať a testovať inovácie</v>
      </c>
    </row>
    <row r="40" spans="2:6" ht="26.4" x14ac:dyDescent="0.3">
      <c r="B40" s="43"/>
      <c r="C40" s="43"/>
      <c r="D40" s="6" t="s">
        <v>366</v>
      </c>
      <c r="E40" s="6" t="s">
        <v>353</v>
      </c>
      <c r="F40" s="14" t="str">
        <f>VLOOKUP(E40,'akcny plan'!$E$4:$F$39,2,0)</f>
        <v>Poskytovanie usmernení pre nových účastníkov na trhu a etablovaných poskytovateľov platforiem MaaS s cieľom uľahčiť orientáciu v príslušných právnych predpisoch</v>
      </c>
    </row>
    <row r="41" spans="2:6" x14ac:dyDescent="0.3">
      <c r="B41" s="43"/>
      <c r="C41" s="44"/>
      <c r="D41" s="6" t="s">
        <v>366</v>
      </c>
      <c r="E41" s="6" t="s">
        <v>362</v>
      </c>
      <c r="F41" s="14" t="str">
        <f>VLOOKUP(E41,'akcny plan'!$E$4:$F$39,2,0)</f>
        <v>Podpora spoločných metodík a usmernení v rámci IM</v>
      </c>
    </row>
    <row r="42" spans="2:6" x14ac:dyDescent="0.3">
      <c r="B42" s="43"/>
      <c r="C42" s="42" t="s">
        <v>276</v>
      </c>
      <c r="D42" s="6" t="s">
        <v>366</v>
      </c>
      <c r="E42" s="17" t="s">
        <v>352</v>
      </c>
      <c r="F42" s="14" t="str">
        <f>VLOOKUP(E42,'akcny plan'!$E$4:$F$39,2,0)</f>
        <v>Vytvorenie motivačných schém s cieľom motivovať inovátorov spolupracovať a testovať inovácie</v>
      </c>
    </row>
    <row r="43" spans="2:6" ht="26.4" x14ac:dyDescent="0.3">
      <c r="B43" s="43"/>
      <c r="C43" s="43"/>
      <c r="D43" s="6" t="s">
        <v>365</v>
      </c>
      <c r="E43" s="6" t="s">
        <v>353</v>
      </c>
      <c r="F43" s="14" t="str">
        <f>VLOOKUP(E43,'akcny plan'!$E$4:$F$39,2,0)</f>
        <v>Poskytovanie usmernení pre nových účastníkov na trhu a etablovaných poskytovateľov platforiem MaaS s cieľom uľahčiť orientáciu v príslušných právnych predpisoch</v>
      </c>
    </row>
    <row r="44" spans="2:6" x14ac:dyDescent="0.3">
      <c r="B44" s="43"/>
      <c r="C44" s="43"/>
      <c r="D44" s="6" t="s">
        <v>365</v>
      </c>
      <c r="E44" s="6" t="s">
        <v>356</v>
      </c>
      <c r="F44" s="14" t="str">
        <f>VLOOKUP(E44,'akcny plan'!$E$4:$F$39,2,0)</f>
        <v>Vznik opatrení pre podporu inovatívnych služieb v preprave tovaru, najmä Startupov / MSP</v>
      </c>
    </row>
    <row r="45" spans="2:6" x14ac:dyDescent="0.3">
      <c r="B45" s="43"/>
      <c r="C45" s="43"/>
      <c r="D45" s="6" t="s">
        <v>365</v>
      </c>
      <c r="E45" s="6" t="s">
        <v>361</v>
      </c>
      <c r="F45" s="14" t="str">
        <f>VLOOKUP(E45,'akcny plan'!$E$4:$F$39,2,0)</f>
        <v>Zapojenie verejnosti do návrhu a testovania konceptov IM</v>
      </c>
    </row>
    <row r="46" spans="2:6" x14ac:dyDescent="0.3">
      <c r="B46" s="44"/>
      <c r="C46" s="44"/>
      <c r="D46" s="6" t="s">
        <v>366</v>
      </c>
      <c r="E46" s="6" t="s">
        <v>363</v>
      </c>
      <c r="F46" s="14" t="str">
        <f>VLOOKUP(E46,'akcny plan'!$E$4:$F$39,2,0)</f>
        <v>Zapojenie zainteresovaných osôb a verejnosti do procesov testovania konceptov mobility</v>
      </c>
    </row>
    <row r="47" spans="2:6" x14ac:dyDescent="0.3">
      <c r="B47" s="42">
        <v>65</v>
      </c>
      <c r="C47" s="42" t="s">
        <v>277</v>
      </c>
      <c r="D47" s="6" t="s">
        <v>366</v>
      </c>
      <c r="E47" s="6" t="s">
        <v>330</v>
      </c>
      <c r="F47" s="14" t="str">
        <f>VLOOKUP(E47,'akcny plan'!$E$4:$F$39,2,0)</f>
        <v>Podpora výskumu a prijímanie nových technológií na zvýšenie bezpečnosti AI vo vozidlách</v>
      </c>
    </row>
    <row r="48" spans="2:6" x14ac:dyDescent="0.3">
      <c r="B48" s="43"/>
      <c r="C48" s="43"/>
      <c r="D48" s="6" t="s">
        <v>365</v>
      </c>
      <c r="E48" s="6" t="s">
        <v>352</v>
      </c>
      <c r="F48" s="14" t="str">
        <f>VLOOKUP(E48,'akcny plan'!$E$4:$F$39,2,0)</f>
        <v>Vytvorenie motivačných schém s cieľom motivovať inovátorov spolupracovať a testovať inovácie</v>
      </c>
    </row>
    <row r="49" spans="2:6" x14ac:dyDescent="0.3">
      <c r="B49" s="44"/>
      <c r="C49" s="44"/>
      <c r="D49" s="6" t="s">
        <v>366</v>
      </c>
      <c r="E49" s="6" t="s">
        <v>360</v>
      </c>
      <c r="F49" s="14" t="str">
        <f>VLOOKUP(E49,'akcny plan'!$E$4:$F$39,2,0)</f>
        <v>Podporovanie inovatívnych nástrojov obstarávania, podpory a poradenstva</v>
      </c>
    </row>
    <row r="50" spans="2:6" ht="26.4" x14ac:dyDescent="0.3">
      <c r="B50" s="6">
        <v>66</v>
      </c>
      <c r="C50" s="1" t="s">
        <v>278</v>
      </c>
      <c r="D50" s="6" t="s">
        <v>366</v>
      </c>
      <c r="E50" s="6" t="s">
        <v>347</v>
      </c>
      <c r="F50" s="14" t="str">
        <f>VLOOKUP(E50,'akcny plan'!$E$4:$F$39,2,0)</f>
        <v>Vývoj pilotných projektov pre využívanie dronov v konceptoch SMART Cities na úrovni VÚC a miestnej úrovni</v>
      </c>
    </row>
    <row r="51" spans="2:6" x14ac:dyDescent="0.3">
      <c r="B51" s="54">
        <v>67</v>
      </c>
      <c r="C51" s="51" t="s">
        <v>279</v>
      </c>
      <c r="D51" s="6" t="s">
        <v>366</v>
      </c>
      <c r="E51" s="6" t="s">
        <v>337</v>
      </c>
      <c r="F51" s="14" t="str">
        <f>VLOOKUP(E51,'akcny plan'!$E$4:$F$39,2,0)</f>
        <v>Normatívne definovanie rôznych úrovní AI pre použitie vo vozidle</v>
      </c>
    </row>
    <row r="52" spans="2:6" x14ac:dyDescent="0.3">
      <c r="B52" s="55"/>
      <c r="C52" s="52"/>
      <c r="D52" s="6" t="s">
        <v>366</v>
      </c>
      <c r="E52" s="6" t="s">
        <v>345</v>
      </c>
      <c r="F52" s="14" t="str">
        <f>VLOOKUP(E52,'akcny plan'!$E$4:$F$39,2,0)</f>
        <v>Vybudovanie novej inteligentnej infraštruktúry</v>
      </c>
    </row>
    <row r="53" spans="2:6" ht="47.4" customHeight="1" x14ac:dyDescent="0.3">
      <c r="B53" s="56"/>
      <c r="C53" s="53"/>
      <c r="D53" s="6" t="s">
        <v>365</v>
      </c>
      <c r="E53" s="6" t="s">
        <v>348</v>
      </c>
      <c r="F53" s="14" t="str">
        <f>VLOOKUP(E53,'akcny plan'!$E$4:$F$39,2,0)</f>
        <v>Zabezpečenie dostatočnej údajovej základni pre nasadenie AI technológie do riadenia premávky</v>
      </c>
    </row>
    <row r="54" spans="2:6" x14ac:dyDescent="0.3">
      <c r="B54" s="42">
        <v>68</v>
      </c>
      <c r="C54" s="42" t="s">
        <v>280</v>
      </c>
      <c r="D54" s="6" t="s">
        <v>366</v>
      </c>
      <c r="E54" s="6" t="s">
        <v>336</v>
      </c>
      <c r="F54" s="14" t="str">
        <f>VLOOKUP(E54,'akcny plan'!$E$4:$F$39,2,0)</f>
        <v>Implementácia 5G siete pre účely zabezpečenia konektivity prvkov inteligentnej mobility</v>
      </c>
    </row>
    <row r="55" spans="2:6" x14ac:dyDescent="0.3">
      <c r="B55" s="44"/>
      <c r="C55" s="44"/>
      <c r="D55" s="6" t="s">
        <v>366</v>
      </c>
      <c r="E55" s="6" t="s">
        <v>345</v>
      </c>
      <c r="F55" s="14" t="str">
        <f>VLOOKUP(E55,'akcny plan'!$E$4:$F$39,2,0)</f>
        <v>Vybudovanie novej inteligentnej infraštruktúry</v>
      </c>
    </row>
    <row r="56" spans="2:6" x14ac:dyDescent="0.3">
      <c r="B56" s="42">
        <v>70</v>
      </c>
      <c r="C56" s="42" t="s">
        <v>281</v>
      </c>
      <c r="D56" s="6" t="s">
        <v>366</v>
      </c>
      <c r="E56" s="6" t="s">
        <v>342</v>
      </c>
      <c r="F56" s="14" t="str">
        <f>VLOOKUP(E56,'akcny plan'!$E$4:$F$39,2,0)</f>
        <v>Vývoj služby prevádzkových údajov v reálnom čase</v>
      </c>
    </row>
    <row r="57" spans="2:6" ht="26.4" x14ac:dyDescent="0.3">
      <c r="B57" s="43"/>
      <c r="C57" s="43"/>
      <c r="D57" s="6" t="s">
        <v>366</v>
      </c>
      <c r="E57" s="6" t="s">
        <v>343</v>
      </c>
      <c r="F57" s="14" t="str">
        <f>VLOOKUP(E57,'akcny plan'!$E$4:$F$39,2,0)</f>
        <v>Využitie Konsolidovanej analytickej vrstvy ako platformy pre spracovanie, ukladanie a zdieľanie údajov</v>
      </c>
    </row>
    <row r="58" spans="2:6" x14ac:dyDescent="0.3">
      <c r="B58" s="43"/>
      <c r="C58" s="43"/>
      <c r="D58" s="6" t="s">
        <v>366</v>
      </c>
      <c r="E58" s="6" t="s">
        <v>344</v>
      </c>
      <c r="F58" s="14" t="str">
        <f>VLOOKUP(E58,'akcny plan'!$E$4:$F$39,2,0)</f>
        <v>Vypracovanie štandardov na zabezpečenie kvality informácií a formátov pre mapové podklady</v>
      </c>
    </row>
    <row r="59" spans="2:6" x14ac:dyDescent="0.3">
      <c r="B59" s="43"/>
      <c r="C59" s="43"/>
      <c r="D59" s="6" t="s">
        <v>365</v>
      </c>
      <c r="E59" s="6" t="s">
        <v>345</v>
      </c>
      <c r="F59" s="14" t="str">
        <f>VLOOKUP(E59,'akcny plan'!$E$4:$F$39,2,0)</f>
        <v>Vybudovanie novej inteligentnej infraštruktúry</v>
      </c>
    </row>
    <row r="60" spans="2:6" x14ac:dyDescent="0.3">
      <c r="B60" s="43"/>
      <c r="C60" s="43"/>
      <c r="D60" s="6" t="s">
        <v>366</v>
      </c>
      <c r="E60" s="6" t="s">
        <v>348</v>
      </c>
      <c r="F60" s="14" t="str">
        <f>VLOOKUP(E60,'akcny plan'!$E$4:$F$39,2,0)</f>
        <v>Zabezpečenie dostatočnej údajovej základni pre nasadenie AI technológie do riadenia premávky</v>
      </c>
    </row>
    <row r="61" spans="2:6" x14ac:dyDescent="0.3">
      <c r="B61" s="43"/>
      <c r="C61" s="43"/>
      <c r="D61" s="6" t="s">
        <v>365</v>
      </c>
      <c r="E61" s="6" t="s">
        <v>349</v>
      </c>
      <c r="F61" s="14" t="str">
        <f>VLOOKUP(E61,'akcny plan'!$E$4:$F$39,2,0)</f>
        <v>Vytvorenie motivačných schém s cieľom motivovať vlastníkov dát k poskytovaniu údajov</v>
      </c>
    </row>
    <row r="62" spans="2:6" ht="26.4" x14ac:dyDescent="0.3">
      <c r="B62" s="44"/>
      <c r="C62" s="44"/>
      <c r="D62" s="6" t="s">
        <v>366</v>
      </c>
      <c r="E62" s="6" t="s">
        <v>351</v>
      </c>
      <c r="F62" s="14" t="str">
        <f>VLOOKUP(E62,'akcny plan'!$E$4:$F$39,2,0)</f>
        <v>Identifikovanie príležitostí na integráciu dátového priestoru mobility a dátových ekosystémov do vznikajúcej európskej infraštruktúry dát</v>
      </c>
    </row>
    <row r="63" spans="2:6" x14ac:dyDescent="0.3">
      <c r="B63" s="42">
        <v>77</v>
      </c>
      <c r="C63" s="42" t="s">
        <v>282</v>
      </c>
      <c r="D63" s="6" t="s">
        <v>366</v>
      </c>
      <c r="E63" s="6" t="s">
        <v>358</v>
      </c>
      <c r="F63" s="14" t="str">
        <f>VLOOKUP(E63,'akcny plan'!$E$4:$F$39,2,0)</f>
        <v>Zvyšovanie informovanosti a zručností úradníkov v oblasti kybernetickej bezpečnosti v IM</v>
      </c>
    </row>
    <row r="64" spans="2:6" ht="26.4" customHeight="1" x14ac:dyDescent="0.3">
      <c r="B64" s="44"/>
      <c r="C64" s="44"/>
      <c r="D64" s="6" t="s">
        <v>366</v>
      </c>
      <c r="E64" s="6" t="s">
        <v>360</v>
      </c>
      <c r="F64" s="14" t="str">
        <f>VLOOKUP(E64,'akcny plan'!$E$4:$F$39,2,0)</f>
        <v>Podporovanie inovatívnych nástrojov obstarávania, podpory a poradenstva</v>
      </c>
    </row>
    <row r="65" spans="2:6" ht="17.399999999999999" x14ac:dyDescent="0.3">
      <c r="B65" s="46" t="s">
        <v>298</v>
      </c>
      <c r="C65" s="47"/>
      <c r="D65" s="47"/>
      <c r="E65" s="47"/>
      <c r="F65" s="47"/>
    </row>
    <row r="66" spans="2:6" ht="26.4" customHeight="1" x14ac:dyDescent="0.3">
      <c r="B66" s="48" t="s">
        <v>283</v>
      </c>
      <c r="C66" s="42" t="s">
        <v>284</v>
      </c>
      <c r="D66" s="6" t="s">
        <v>366</v>
      </c>
      <c r="E66" s="6" t="s">
        <v>345</v>
      </c>
      <c r="F66" s="14" t="str">
        <f>VLOOKUP(E66,'akcny plan'!$E$4:$F$39,2,0)</f>
        <v>Vybudovanie novej inteligentnej infraštruktúry</v>
      </c>
    </row>
    <row r="67" spans="2:6" ht="26.4" x14ac:dyDescent="0.3">
      <c r="B67" s="49"/>
      <c r="C67" s="43"/>
      <c r="D67" s="6" t="s">
        <v>366</v>
      </c>
      <c r="E67" s="6" t="s">
        <v>351</v>
      </c>
      <c r="F67" s="14" t="str">
        <f>VLOOKUP(E67,'akcny plan'!$E$4:$F$39,2,0)</f>
        <v>Identifikovanie príležitostí na integráciu dátového priestoru mobility a dátových ekosystémov do vznikajúcej európskej infraštruktúry dát</v>
      </c>
    </row>
    <row r="68" spans="2:6" ht="33" customHeight="1" x14ac:dyDescent="0.3">
      <c r="B68" s="49"/>
      <c r="C68" s="43"/>
      <c r="D68" s="6" t="s">
        <v>366</v>
      </c>
      <c r="E68" s="6" t="s">
        <v>355</v>
      </c>
      <c r="F68" s="14" t="str">
        <f>VLOOKUP(E68,'akcny plan'!$E$4:$F$39,2,0)</f>
        <v>Integrácia nových služieb mobility so službami existujúcej verejnej osobnej dopravy</v>
      </c>
    </row>
    <row r="69" spans="2:6" x14ac:dyDescent="0.3">
      <c r="B69" s="50"/>
      <c r="C69" s="44"/>
      <c r="D69" s="6" t="s">
        <v>365</v>
      </c>
      <c r="E69" s="6" t="s">
        <v>357</v>
      </c>
      <c r="F69" s="14" t="str">
        <f>VLOOKUP(E69,'akcny plan'!$E$4:$F$39,2,0)</f>
        <v>Vznik opatrení pre podporu zdieľaných služieb, najmä Startupov / MSP</v>
      </c>
    </row>
    <row r="70" spans="2:6" ht="26.4" x14ac:dyDescent="0.3">
      <c r="B70" s="48" t="s">
        <v>285</v>
      </c>
      <c r="C70" s="1" t="s">
        <v>286</v>
      </c>
      <c r="D70" s="6" t="s">
        <v>366</v>
      </c>
      <c r="E70" s="6" t="s">
        <v>347</v>
      </c>
      <c r="F70" s="14" t="str">
        <f>VLOOKUP(E70,'akcny plan'!$E$4:$F$39,2,0)</f>
        <v>Vývoj pilotných projektov pre využívanie dronov v konceptoch SMART Cities na úrovni VÚC a miestnej úrovni</v>
      </c>
    </row>
    <row r="71" spans="2:6" x14ac:dyDescent="0.3">
      <c r="B71" s="49"/>
      <c r="C71" s="42" t="s">
        <v>287</v>
      </c>
      <c r="D71" s="6" t="s">
        <v>366</v>
      </c>
      <c r="E71" s="6" t="s">
        <v>330</v>
      </c>
      <c r="F71" s="14" t="str">
        <f>VLOOKUP(E71,'akcny plan'!$E$4:$F$39,2,0)</f>
        <v>Podpora výskumu a prijímanie nových technológií na zvýšenie bezpečnosti AI vo vozidlách</v>
      </c>
    </row>
    <row r="72" spans="2:6" x14ac:dyDescent="0.3">
      <c r="B72" s="49"/>
      <c r="C72" s="43"/>
      <c r="D72" s="6" t="s">
        <v>365</v>
      </c>
      <c r="E72" s="6" t="s">
        <v>352</v>
      </c>
      <c r="F72" s="14" t="str">
        <f>VLOOKUP(E72,'akcny plan'!$E$4:$F$39,2,0)</f>
        <v>Vytvorenie motivačných schém s cieľom motivovať inovátorov spolupracovať a testovať inovácie</v>
      </c>
    </row>
    <row r="73" spans="2:6" x14ac:dyDescent="0.3">
      <c r="B73" s="49"/>
      <c r="C73" s="43"/>
      <c r="D73" s="6" t="s">
        <v>366</v>
      </c>
      <c r="E73" s="6" t="s">
        <v>359</v>
      </c>
      <c r="F73" s="14" t="str">
        <f>VLOOKUP(E73,'akcny plan'!$E$4:$F$39,2,0)</f>
        <v>Vytvorenie legislatívneho rámca pre overovanie zručností CAD</v>
      </c>
    </row>
    <row r="74" spans="2:6" ht="27.6" customHeight="1" x14ac:dyDescent="0.3">
      <c r="B74" s="50"/>
      <c r="C74" s="44"/>
      <c r="D74" s="6" t="s">
        <v>366</v>
      </c>
      <c r="E74" s="6" t="s">
        <v>360</v>
      </c>
      <c r="F74" s="14" t="str">
        <f>VLOOKUP(E74,'akcny plan'!$E$4:$F$39,2,0)</f>
        <v>Podporovanie inovatívnych nástrojov obstarávania, podpory a poradenstva</v>
      </c>
    </row>
    <row r="75" spans="2:6" ht="66" customHeight="1" x14ac:dyDescent="0.3">
      <c r="B75" s="48" t="s">
        <v>289</v>
      </c>
      <c r="C75" s="42" t="s">
        <v>288</v>
      </c>
      <c r="D75" s="6" t="s">
        <v>366</v>
      </c>
      <c r="E75" s="6" t="s">
        <v>336</v>
      </c>
      <c r="F75" s="14" t="str">
        <f>VLOOKUP(E75,'akcny plan'!$E$4:$F$39,2,0)</f>
        <v>Implementácia 5G siete pre účely zabezpečenia konektivity prvkov inteligentnej mobility</v>
      </c>
    </row>
    <row r="76" spans="2:6" x14ac:dyDescent="0.3">
      <c r="B76" s="49"/>
      <c r="C76" s="44"/>
      <c r="D76" s="6" t="s">
        <v>366</v>
      </c>
      <c r="E76" s="6" t="s">
        <v>345</v>
      </c>
      <c r="F76" s="14" t="str">
        <f>VLOOKUP(E76,'akcny plan'!$E$4:$F$39,2,0)</f>
        <v>Vybudovanie novej inteligentnej infraštruktúry</v>
      </c>
    </row>
    <row r="77" spans="2:6" ht="66" x14ac:dyDescent="0.3">
      <c r="B77" s="50"/>
      <c r="C77" s="1" t="s">
        <v>290</v>
      </c>
      <c r="D77" s="6" t="s">
        <v>366</v>
      </c>
      <c r="E77" s="6" t="s">
        <v>343</v>
      </c>
      <c r="F77" s="14" t="str">
        <f>VLOOKUP(E77,'akcny plan'!$E$4:$F$39,2,0)</f>
        <v>Využitie Konsolidovanej analytickej vrstvy ako platformy pre spracovanie, ukladanie a zdieľanie údajov</v>
      </c>
    </row>
    <row r="78" spans="2:6" ht="14.4" customHeight="1" x14ac:dyDescent="0.3">
      <c r="B78" s="48" t="s">
        <v>291</v>
      </c>
      <c r="C78" s="42" t="s">
        <v>292</v>
      </c>
      <c r="D78" s="6" t="s">
        <v>366</v>
      </c>
      <c r="E78" s="6" t="s">
        <v>342</v>
      </c>
      <c r="F78" s="14" t="str">
        <f>VLOOKUP(E78,'akcny plan'!$E$4:$F$39,2,0)</f>
        <v>Vývoj služby prevádzkových údajov v reálnom čase</v>
      </c>
    </row>
    <row r="79" spans="2:6" ht="26.4" x14ac:dyDescent="0.3">
      <c r="B79" s="49"/>
      <c r="C79" s="43"/>
      <c r="D79" s="6" t="s">
        <v>366</v>
      </c>
      <c r="E79" s="6" t="s">
        <v>343</v>
      </c>
      <c r="F79" s="14" t="str">
        <f>VLOOKUP(E79,'akcny plan'!$E$4:$F$39,2,0)</f>
        <v>Využitie Konsolidovanej analytickej vrstvy ako platformy pre spracovanie, ukladanie a zdieľanie údajov</v>
      </c>
    </row>
    <row r="80" spans="2:6" x14ac:dyDescent="0.3">
      <c r="B80" s="49"/>
      <c r="C80" s="43"/>
      <c r="D80" s="6" t="s">
        <v>366</v>
      </c>
      <c r="E80" s="6" t="s">
        <v>344</v>
      </c>
      <c r="F80" s="14" t="str">
        <f>VLOOKUP(E80,'akcny plan'!$E$4:$F$39,2,0)</f>
        <v>Vypracovanie štandardov na zabezpečenie kvality informácií a formátov pre mapové podklady</v>
      </c>
    </row>
    <row r="81" spans="2:6" x14ac:dyDescent="0.3">
      <c r="B81" s="49"/>
      <c r="C81" s="43"/>
      <c r="D81" s="6" t="s">
        <v>365</v>
      </c>
      <c r="E81" s="6" t="s">
        <v>345</v>
      </c>
      <c r="F81" s="14" t="str">
        <f>VLOOKUP(E81,'akcny plan'!$E$4:$F$39,2,0)</f>
        <v>Vybudovanie novej inteligentnej infraštruktúry</v>
      </c>
    </row>
    <row r="82" spans="2:6" x14ac:dyDescent="0.3">
      <c r="B82" s="49"/>
      <c r="C82" s="43"/>
      <c r="D82" s="6" t="s">
        <v>366</v>
      </c>
      <c r="E82" s="6" t="s">
        <v>348</v>
      </c>
      <c r="F82" s="14" t="str">
        <f>VLOOKUP(E82,'akcny plan'!$E$4:$F$39,2,0)</f>
        <v>Zabezpečenie dostatočnej údajovej základni pre nasadenie AI technológie do riadenia premávky</v>
      </c>
    </row>
    <row r="83" spans="2:6" x14ac:dyDescent="0.3">
      <c r="B83" s="49"/>
      <c r="C83" s="43"/>
      <c r="D83" s="6" t="s">
        <v>365</v>
      </c>
      <c r="E83" s="6" t="s">
        <v>349</v>
      </c>
      <c r="F83" s="14" t="str">
        <f>VLOOKUP(E83,'akcny plan'!$E$4:$F$39,2,0)</f>
        <v>Vytvorenie motivačných schém s cieľom motivovať vlastníkov dát k poskytovaniu údajov</v>
      </c>
    </row>
    <row r="84" spans="2:6" ht="26.4" x14ac:dyDescent="0.3">
      <c r="B84" s="49"/>
      <c r="C84" s="43"/>
      <c r="D84" s="6" t="s">
        <v>366</v>
      </c>
      <c r="E84" s="6" t="s">
        <v>351</v>
      </c>
      <c r="F84" s="14" t="str">
        <f>VLOOKUP(E84,'akcny plan'!$E$4:$F$39,2,0)</f>
        <v>Identifikovanie príležitostí na integráciu dátového priestoru mobility a dátových ekosystémov do vznikajúcej európskej infraštruktúry dát</v>
      </c>
    </row>
    <row r="85" spans="2:6" x14ac:dyDescent="0.3">
      <c r="B85" s="49"/>
      <c r="C85" s="44"/>
      <c r="D85" s="6" t="s">
        <v>366</v>
      </c>
      <c r="E85" s="6" t="s">
        <v>359</v>
      </c>
      <c r="F85" s="14" t="str">
        <f>VLOOKUP(E85,'akcny plan'!$E$4:$F$39,2,0)</f>
        <v>Vytvorenie legislatívneho rámca pre overovanie zručností CAD</v>
      </c>
    </row>
    <row r="86" spans="2:6" ht="39" customHeight="1" x14ac:dyDescent="0.3">
      <c r="B86" s="49"/>
      <c r="C86" s="42" t="s">
        <v>293</v>
      </c>
      <c r="D86" s="6" t="s">
        <v>366</v>
      </c>
      <c r="E86" s="6" t="s">
        <v>330</v>
      </c>
      <c r="F86" s="14" t="str">
        <f>VLOOKUP(E86,'akcny plan'!$E$4:$F$39,2,0)</f>
        <v>Podpora výskumu a prijímanie nových technológií na zvýšenie bezpečnosti AI vo vozidlách</v>
      </c>
    </row>
    <row r="87" spans="2:6" x14ac:dyDescent="0.3">
      <c r="B87" s="49"/>
      <c r="C87" s="43"/>
      <c r="D87" s="6" t="s">
        <v>366</v>
      </c>
      <c r="E87" s="6" t="s">
        <v>339</v>
      </c>
      <c r="F87" s="14" t="str">
        <f>VLOOKUP(E87,'akcny plan'!$E$4:$F$39,2,0)</f>
        <v>Implementácia medzinárodne dohodnutých predpisov týkajúcich sa kybernetickej bezpečnosti</v>
      </c>
    </row>
    <row r="88" spans="2:6" x14ac:dyDescent="0.3">
      <c r="B88" s="50"/>
      <c r="C88" s="44"/>
      <c r="D88" s="6" t="s">
        <v>365</v>
      </c>
      <c r="E88" s="6" t="s">
        <v>358</v>
      </c>
      <c r="F88" s="14" t="str">
        <f>VLOOKUP(E88,'akcny plan'!$E$4:$F$39,2,0)</f>
        <v>Zvyšovanie informovanosti a zručností úradníkov v oblasti kybernetickej bezpečnosti v IM</v>
      </c>
    </row>
    <row r="89" spans="2:6" ht="52.8" x14ac:dyDescent="0.3">
      <c r="B89" s="49" t="s">
        <v>294</v>
      </c>
      <c r="C89" s="1" t="s">
        <v>295</v>
      </c>
      <c r="D89" s="6" t="s">
        <v>366</v>
      </c>
      <c r="E89" s="6" t="s">
        <v>351</v>
      </c>
      <c r="F89" s="14" t="str">
        <f>VLOOKUP(E89,'akcny plan'!$E$4:$F$39,2,0)</f>
        <v>Identifikovanie príležitostí na integráciu dátového priestoru mobility a dátových ekosystémov do vznikajúcej európskej infraštruktúry dát</v>
      </c>
    </row>
    <row r="90" spans="2:6" ht="52.8" x14ac:dyDescent="0.3">
      <c r="B90" s="49"/>
      <c r="C90" s="1" t="s">
        <v>296</v>
      </c>
      <c r="D90" s="6" t="s">
        <v>366</v>
      </c>
      <c r="E90" s="6" t="s">
        <v>360</v>
      </c>
      <c r="F90" s="14" t="str">
        <f>VLOOKUP(E90,'akcny plan'!$E$4:$F$39,2,0)</f>
        <v>Podporovanie inovatívnych nástrojov obstarávania, podpory a poradenstva</v>
      </c>
    </row>
    <row r="91" spans="2:6" ht="39.6" x14ac:dyDescent="0.3">
      <c r="B91" s="50"/>
      <c r="C91" s="1" t="s">
        <v>273</v>
      </c>
      <c r="D91" s="6" t="s">
        <v>366</v>
      </c>
      <c r="E91" s="6" t="s">
        <v>341</v>
      </c>
      <c r="F91" s="14" t="str">
        <f>VLOOKUP(E91,'akcny plan'!$E$4:$F$39,2,0)</f>
        <v>Podpora VÚC a obcí v zavádzaní nízkoemisných zón</v>
      </c>
    </row>
    <row r="92" spans="2:6" x14ac:dyDescent="0.3">
      <c r="B92" s="48" t="s">
        <v>297</v>
      </c>
      <c r="C92" s="42" t="s">
        <v>373</v>
      </c>
      <c r="D92" s="6" t="s">
        <v>365</v>
      </c>
      <c r="E92" s="6" t="s">
        <v>331</v>
      </c>
      <c r="F92" s="14" t="str">
        <f>VLOOKUP(E92,'akcny plan'!$E$4:$F$39,2,0)</f>
        <v>Vývoj postupov a štandardov pre manažment aktualizácií vozidla počas celej životnosti</v>
      </c>
    </row>
    <row r="93" spans="2:6" x14ac:dyDescent="0.3">
      <c r="B93" s="49"/>
      <c r="C93" s="43"/>
      <c r="D93" s="6" t="s">
        <v>365</v>
      </c>
      <c r="E93" s="6" t="s">
        <v>332</v>
      </c>
      <c r="F93" s="14" t="str">
        <f>VLOOKUP(E93,'akcny plan'!$E$4:$F$39,2,0)</f>
        <v>Definícia úrovní podpory infraštruktúry pre prevádzku autonómneho kuriéra</v>
      </c>
    </row>
    <row r="94" spans="2:6" ht="26.4" x14ac:dyDescent="0.3">
      <c r="B94" s="49"/>
      <c r="C94" s="43"/>
      <c r="D94" s="6" t="s">
        <v>366</v>
      </c>
      <c r="E94" s="6" t="s">
        <v>347</v>
      </c>
      <c r="F94" s="14" t="str">
        <f>VLOOKUP(E94,'akcny plan'!$E$4:$F$39,2,0)</f>
        <v>Vývoj pilotných projektov pre využívanie dronov v konceptoch SMART Cities na úrovni VÚC a miestnej úrovni</v>
      </c>
    </row>
    <row r="95" spans="2:6" ht="26.4" customHeight="1" x14ac:dyDescent="0.3">
      <c r="B95" s="50"/>
      <c r="C95" s="44"/>
      <c r="D95" s="6" t="s">
        <v>366</v>
      </c>
      <c r="E95" s="6" t="s">
        <v>356</v>
      </c>
      <c r="F95" s="14" t="str">
        <f>VLOOKUP(E95,'akcny plan'!$E$4:$F$39,2,0)</f>
        <v>Vznik opatrení pre podporu inovatívnych služieb v preprave tovaru, najmä Startupov / MSP</v>
      </c>
    </row>
    <row r="96" spans="2:6" ht="17.399999999999999" x14ac:dyDescent="0.3">
      <c r="B96" s="46" t="s">
        <v>300</v>
      </c>
      <c r="C96" s="47"/>
      <c r="D96" s="47"/>
      <c r="E96" s="47"/>
      <c r="F96" s="47"/>
    </row>
    <row r="97" spans="2:6" ht="26.4" customHeight="1" x14ac:dyDescent="0.3">
      <c r="B97" s="42" t="s">
        <v>301</v>
      </c>
      <c r="C97" s="42" t="s">
        <v>302</v>
      </c>
      <c r="D97" s="6" t="s">
        <v>365</v>
      </c>
      <c r="E97" s="6" t="s">
        <v>341</v>
      </c>
      <c r="F97" s="14" t="str">
        <f>VLOOKUP(E97,'akcny plan'!$E$4:$F$39,2,0)</f>
        <v>Podpora VÚC a obcí v zavádzaní nízkoemisných zón</v>
      </c>
    </row>
    <row r="98" spans="2:6" x14ac:dyDescent="0.3">
      <c r="B98" s="43"/>
      <c r="C98" s="43"/>
      <c r="D98" s="6" t="s">
        <v>366</v>
      </c>
      <c r="E98" s="6" t="s">
        <v>358</v>
      </c>
      <c r="F98" s="14" t="str">
        <f>VLOOKUP(E98,'akcny plan'!$E$4:$F$39,2,0)</f>
        <v>Zvyšovanie informovanosti a zručností úradníkov v oblasti kybernetickej bezpečnosti v IM</v>
      </c>
    </row>
    <row r="99" spans="2:6" x14ac:dyDescent="0.3">
      <c r="B99" s="44"/>
      <c r="C99" s="44"/>
      <c r="D99" s="6" t="s">
        <v>365</v>
      </c>
      <c r="E99" s="6" t="s">
        <v>359</v>
      </c>
      <c r="F99" s="14" t="str">
        <f>VLOOKUP(E99,'akcny plan'!$E$4:$F$39,2,0)</f>
        <v>Vytvorenie legislatívneho rámca pre overovanie zručností CAD</v>
      </c>
    </row>
    <row r="100" spans="2:6" ht="26.4" x14ac:dyDescent="0.3">
      <c r="B100" s="6" t="s">
        <v>303</v>
      </c>
      <c r="C100" s="1" t="s">
        <v>304</v>
      </c>
      <c r="D100" s="6" t="s">
        <v>366</v>
      </c>
      <c r="E100" s="6" t="s">
        <v>360</v>
      </c>
      <c r="F100" s="14" t="str">
        <f>VLOOKUP(E100,'akcny plan'!$E$4:$F$39,2,0)</f>
        <v>Podporovanie inovatívnych nástrojov obstarávania, podpory a poradenstva</v>
      </c>
    </row>
    <row r="101" spans="2:6" ht="26.4" customHeight="1" x14ac:dyDescent="0.3">
      <c r="B101" s="42" t="s">
        <v>306</v>
      </c>
      <c r="C101" s="42" t="s">
        <v>305</v>
      </c>
      <c r="D101" s="6" t="s">
        <v>365</v>
      </c>
      <c r="E101" s="6" t="s">
        <v>361</v>
      </c>
      <c r="F101" s="14" t="str">
        <f>VLOOKUP(E101,'akcny plan'!$E$4:$F$39,2,0)</f>
        <v>Zapojenie verejnosti do návrhu a testovania konceptov IM</v>
      </c>
    </row>
    <row r="102" spans="2:6" x14ac:dyDescent="0.3">
      <c r="B102" s="44"/>
      <c r="C102" s="44"/>
      <c r="D102" s="6" t="s">
        <v>366</v>
      </c>
      <c r="E102" s="6" t="s">
        <v>362</v>
      </c>
      <c r="F102" s="14" t="str">
        <f>VLOOKUP(E102,'akcny plan'!$E$4:$F$39,2,0)</f>
        <v>Podpora spoločných metodík a usmernení v rámci IM</v>
      </c>
    </row>
    <row r="103" spans="2:6" ht="26.4" customHeight="1" x14ac:dyDescent="0.3">
      <c r="B103" s="42" t="s">
        <v>307</v>
      </c>
      <c r="C103" s="42" t="s">
        <v>308</v>
      </c>
      <c r="D103" s="6" t="s">
        <v>365</v>
      </c>
      <c r="E103" s="6" t="s">
        <v>352</v>
      </c>
      <c r="F103" s="14" t="str">
        <f>VLOOKUP(E103,'akcny plan'!$E$4:$F$39,2,0)</f>
        <v>Vytvorenie motivačných schém s cieľom motivovať inovátorov spolupracovať a testovať inovácie</v>
      </c>
    </row>
    <row r="104" spans="2:6" x14ac:dyDescent="0.3">
      <c r="B104" s="44"/>
      <c r="C104" s="44"/>
      <c r="D104" s="6" t="s">
        <v>365</v>
      </c>
      <c r="E104" s="6" t="s">
        <v>360</v>
      </c>
      <c r="F104" s="14" t="str">
        <f>VLOOKUP(E104,'akcny plan'!$E$4:$F$39,2,0)</f>
        <v>Podporovanie inovatívnych nástrojov obstarávania, podpory a poradenstva</v>
      </c>
    </row>
    <row r="105" spans="2:6" ht="26.4" customHeight="1" x14ac:dyDescent="0.3">
      <c r="B105" s="42" t="s">
        <v>309</v>
      </c>
      <c r="C105" s="42" t="s">
        <v>310</v>
      </c>
      <c r="D105" s="6" t="s">
        <v>366</v>
      </c>
      <c r="E105" s="6" t="s">
        <v>342</v>
      </c>
      <c r="F105" s="14" t="str">
        <f>VLOOKUP(E105,'akcny plan'!$E$4:$F$39,2,0)</f>
        <v>Vývoj služby prevádzkových údajov v reálnom čase</v>
      </c>
    </row>
    <row r="106" spans="2:6" ht="26.4" x14ac:dyDescent="0.3">
      <c r="B106" s="43"/>
      <c r="C106" s="43"/>
      <c r="D106" s="6" t="s">
        <v>366</v>
      </c>
      <c r="E106" s="6" t="s">
        <v>343</v>
      </c>
      <c r="F106" s="14" t="str">
        <f>VLOOKUP(E106,'akcny plan'!$E$4:$F$39,2,0)</f>
        <v>Využitie Konsolidovanej analytickej vrstvy ako platformy pre spracovanie, ukladanie a zdieľanie údajov</v>
      </c>
    </row>
    <row r="107" spans="2:6" ht="26.4" x14ac:dyDescent="0.3">
      <c r="B107" s="44"/>
      <c r="C107" s="44"/>
      <c r="D107" s="6" t="s">
        <v>365</v>
      </c>
      <c r="E107" s="6" t="s">
        <v>351</v>
      </c>
      <c r="F107" s="14" t="str">
        <f>VLOOKUP(E107,'akcny plan'!$E$4:$F$39,2,0)</f>
        <v>Identifikovanie príležitostí na integráciu dátového priestoru mobility a dátových ekosystémov do vznikajúcej európskej infraštruktúry dát</v>
      </c>
    </row>
    <row r="108" spans="2:6" x14ac:dyDescent="0.3">
      <c r="B108" s="42" t="s">
        <v>311</v>
      </c>
      <c r="C108" s="42" t="s">
        <v>312</v>
      </c>
      <c r="D108" s="6" t="s">
        <v>365</v>
      </c>
      <c r="E108" s="6" t="s">
        <v>336</v>
      </c>
      <c r="F108" s="14" t="str">
        <f>VLOOKUP(E108,'akcny plan'!$E$4:$F$39,2,0)</f>
        <v>Implementácia 5G siete pre účely zabezpečenia konektivity prvkov inteligentnej mobility</v>
      </c>
    </row>
    <row r="109" spans="2:6" x14ac:dyDescent="0.3">
      <c r="B109" s="44"/>
      <c r="C109" s="44"/>
      <c r="D109" s="6" t="s">
        <v>366</v>
      </c>
      <c r="E109" s="6" t="s">
        <v>344</v>
      </c>
      <c r="F109" s="14" t="str">
        <f>VLOOKUP(E109,'akcny plan'!$E$4:$F$39,2,0)</f>
        <v>Vypracovanie štandardov na zabezpečenie kvality informácií a formátov pre mapové podklady</v>
      </c>
    </row>
    <row r="110" spans="2:6" x14ac:dyDescent="0.3">
      <c r="B110" s="6" t="s">
        <v>313</v>
      </c>
      <c r="C110" s="1" t="s">
        <v>314</v>
      </c>
      <c r="D110" s="6" t="s">
        <v>365</v>
      </c>
      <c r="E110" s="6" t="s">
        <v>348</v>
      </c>
      <c r="F110" s="14" t="str">
        <f>VLOOKUP(E110,'akcny plan'!$E$4:$F$39,2,0)</f>
        <v>Zabezpečenie dostatočnej údajovej základni pre nasadenie AI technológie do riadenia premávky</v>
      </c>
    </row>
    <row r="111" spans="2:6" x14ac:dyDescent="0.3">
      <c r="B111" s="42" t="s">
        <v>315</v>
      </c>
      <c r="C111" s="42" t="s">
        <v>316</v>
      </c>
      <c r="D111" s="6" t="s">
        <v>365</v>
      </c>
      <c r="E111" s="6" t="s">
        <v>341</v>
      </c>
      <c r="F111" s="14" t="str">
        <f>VLOOKUP(E111,'akcny plan'!$E$4:$F$39,2,0)</f>
        <v>Podpora VÚC a obcí v zavádzaní nízkoemisných zón</v>
      </c>
    </row>
    <row r="112" spans="2:6" ht="26.4" x14ac:dyDescent="0.3">
      <c r="B112" s="44"/>
      <c r="C112" s="44"/>
      <c r="D112" s="6" t="s">
        <v>365</v>
      </c>
      <c r="E112" s="6" t="s">
        <v>347</v>
      </c>
      <c r="F112" s="14" t="str">
        <f>VLOOKUP(E112,'akcny plan'!$E$4:$F$39,2,0)</f>
        <v>Vývoj pilotných projektov pre využívanie dronov v konceptoch SMART Cities na úrovni VÚC a miestnej úrovni</v>
      </c>
    </row>
    <row r="113" spans="2:6" ht="26.4" x14ac:dyDescent="0.3">
      <c r="B113" s="6" t="s">
        <v>317</v>
      </c>
      <c r="C113" s="1" t="s">
        <v>318</v>
      </c>
      <c r="D113" s="6" t="s">
        <v>366</v>
      </c>
      <c r="E113" s="6" t="s">
        <v>360</v>
      </c>
      <c r="F113" s="14" t="str">
        <f>VLOOKUP(E113,'akcny plan'!$E$4:$F$39,2,0)</f>
        <v>Podporovanie inovatívnych nástrojov obstarávania, podpory a poradenstva</v>
      </c>
    </row>
    <row r="114" spans="2:6" ht="26.4" customHeight="1" x14ac:dyDescent="0.3">
      <c r="B114" s="42" t="s">
        <v>319</v>
      </c>
      <c r="C114" s="42" t="s">
        <v>320</v>
      </c>
      <c r="D114" s="6" t="s">
        <v>365</v>
      </c>
      <c r="E114" s="6" t="s">
        <v>330</v>
      </c>
      <c r="F114" s="14" t="str">
        <f>VLOOKUP(E114,'akcny plan'!$E$4:$F$39,2,0)</f>
        <v>Podpora výskumu a prijímanie nových technológií na zvýšenie bezpečnosti AI vo vozidlách</v>
      </c>
    </row>
    <row r="115" spans="2:6" x14ac:dyDescent="0.3">
      <c r="B115" s="43"/>
      <c r="C115" s="43"/>
      <c r="D115" s="6" t="s">
        <v>365</v>
      </c>
      <c r="E115" s="6" t="s">
        <v>348</v>
      </c>
      <c r="F115" s="14" t="str">
        <f>VLOOKUP(E115,'akcny plan'!$E$4:$F$39,2,0)</f>
        <v>Zabezpečenie dostatočnej údajovej základni pre nasadenie AI technológie do riadenia premávky</v>
      </c>
    </row>
    <row r="116" spans="2:6" x14ac:dyDescent="0.3">
      <c r="B116" s="43"/>
      <c r="C116" s="43"/>
      <c r="D116" s="6" t="s">
        <v>366</v>
      </c>
      <c r="E116" s="6" t="s">
        <v>352</v>
      </c>
      <c r="F116" s="14" t="str">
        <f>VLOOKUP(E116,'akcny plan'!$E$4:$F$39,2,0)</f>
        <v>Vytvorenie motivačných schém s cieľom motivovať inovátorov spolupracovať a testovať inovácie</v>
      </c>
    </row>
    <row r="117" spans="2:6" x14ac:dyDescent="0.3">
      <c r="B117" s="43"/>
      <c r="C117" s="43"/>
      <c r="D117" s="6" t="s">
        <v>366</v>
      </c>
      <c r="E117" s="6" t="s">
        <v>361</v>
      </c>
      <c r="F117" s="14" t="str">
        <f>VLOOKUP(E117,'akcny plan'!$E$4:$F$39,2,0)</f>
        <v>Zapojenie verejnosti do návrhu a testovania konceptov IM</v>
      </c>
    </row>
    <row r="118" spans="2:6" x14ac:dyDescent="0.3">
      <c r="B118" s="44"/>
      <c r="C118" s="44"/>
      <c r="D118" s="6" t="s">
        <v>366</v>
      </c>
      <c r="E118" s="6" t="s">
        <v>363</v>
      </c>
      <c r="F118" s="14" t="str">
        <f>VLOOKUP(E118,'akcny plan'!$E$4:$F$39,2,0)</f>
        <v>Zapojenie zainteresovaných osôb a verejnosti do procesov testovania konceptov mobility</v>
      </c>
    </row>
    <row r="119" spans="2:6" ht="26.4" customHeight="1" x14ac:dyDescent="0.3">
      <c r="B119" s="42" t="s">
        <v>321</v>
      </c>
      <c r="C119" s="42" t="s">
        <v>322</v>
      </c>
      <c r="D119" s="6" t="s">
        <v>366</v>
      </c>
      <c r="E119" s="6" t="s">
        <v>356</v>
      </c>
      <c r="F119" s="14" t="str">
        <f>VLOOKUP(E119,'akcny plan'!$E$4:$F$39,2,0)</f>
        <v>Vznik opatrení pre podporu inovatívnych služieb v preprave tovaru, najmä Startupov / MSP</v>
      </c>
    </row>
    <row r="120" spans="2:6" x14ac:dyDescent="0.3">
      <c r="B120" s="44"/>
      <c r="C120" s="43"/>
      <c r="D120" s="6" t="s">
        <v>366</v>
      </c>
      <c r="E120" s="6" t="s">
        <v>357</v>
      </c>
      <c r="F120" s="14" t="str">
        <f>VLOOKUP(E120,'akcny plan'!$E$4:$F$39,2,0)</f>
        <v>Vznik opatrení pre podporu zdieľaných služieb, najmä Startupov / MSP</v>
      </c>
    </row>
    <row r="121" spans="2:6" ht="26.4" x14ac:dyDescent="0.3">
      <c r="B121" s="45" t="s">
        <v>323</v>
      </c>
      <c r="C121" s="45" t="s">
        <v>324</v>
      </c>
      <c r="D121" s="19" t="s">
        <v>366</v>
      </c>
      <c r="E121" s="6" t="s">
        <v>335</v>
      </c>
      <c r="F121" s="14" t="str">
        <f>VLOOKUP(E121,'akcny plan'!$E$4:$F$39,2,0)</f>
        <v>Aktívne zapojenie do medzinárodných štandardizačných organizácií a aktivít. Zavádzanie štandardov na národnej úrovni</v>
      </c>
    </row>
    <row r="122" spans="2:6" x14ac:dyDescent="0.3">
      <c r="B122" s="45"/>
      <c r="C122" s="45"/>
      <c r="D122" s="19" t="s">
        <v>365</v>
      </c>
      <c r="E122" s="6" t="s">
        <v>346</v>
      </c>
      <c r="F122" s="14" t="str">
        <f>VLOOKUP(E122,'akcny plan'!$E$4:$F$39,2,0)</f>
        <v>Harmonizácia pravidiel cestnej premávky pre zavedenie vyšších úrovní automatizácie riadenia</v>
      </c>
    </row>
    <row r="123" spans="2:6" ht="26.4" x14ac:dyDescent="0.3">
      <c r="B123" s="45"/>
      <c r="C123" s="45"/>
      <c r="D123" s="19" t="s">
        <v>366</v>
      </c>
      <c r="E123" s="6" t="s">
        <v>351</v>
      </c>
      <c r="F123" s="14" t="str">
        <f>VLOOKUP(E123,'akcny plan'!$E$4:$F$39,2,0)</f>
        <v>Identifikovanie príležitostí na integráciu dátového priestoru mobility a dátových ekosystémov do vznikajúcej európskej infraštruktúry dát</v>
      </c>
    </row>
    <row r="124" spans="2:6" x14ac:dyDescent="0.3">
      <c r="B124" s="45"/>
      <c r="C124" s="45"/>
      <c r="D124" s="19" t="s">
        <v>365</v>
      </c>
      <c r="E124" s="6" t="s">
        <v>362</v>
      </c>
      <c r="F124" s="14" t="str">
        <f>VLOOKUP(E124,'akcny plan'!$E$4:$F$39,2,0)</f>
        <v>Podpora spoločných metodík a usmernení v rámci IM</v>
      </c>
    </row>
  </sheetData>
  <mergeCells count="60">
    <mergeCell ref="C34:C38"/>
    <mergeCell ref="C39:C41"/>
    <mergeCell ref="C42:C46"/>
    <mergeCell ref="B34:B46"/>
    <mergeCell ref="B2:F2"/>
    <mergeCell ref="B31:B33"/>
    <mergeCell ref="C18:C21"/>
    <mergeCell ref="B18:B21"/>
    <mergeCell ref="C22:C24"/>
    <mergeCell ref="C25:C29"/>
    <mergeCell ref="B22:B29"/>
    <mergeCell ref="C31:C33"/>
    <mergeCell ref="B92:B95"/>
    <mergeCell ref="C54:C55"/>
    <mergeCell ref="B54:B55"/>
    <mergeCell ref="C78:C85"/>
    <mergeCell ref="B51:B53"/>
    <mergeCell ref="C56:C62"/>
    <mergeCell ref="B56:B62"/>
    <mergeCell ref="C63:C64"/>
    <mergeCell ref="B63:B64"/>
    <mergeCell ref="C86:C88"/>
    <mergeCell ref="B78:B88"/>
    <mergeCell ref="C92:C95"/>
    <mergeCell ref="C71:C74"/>
    <mergeCell ref="B70:B74"/>
    <mergeCell ref="B96:F96"/>
    <mergeCell ref="C4:C6"/>
    <mergeCell ref="B4:B6"/>
    <mergeCell ref="C7:C9"/>
    <mergeCell ref="B7:B9"/>
    <mergeCell ref="C10:C16"/>
    <mergeCell ref="B10:B16"/>
    <mergeCell ref="B65:F65"/>
    <mergeCell ref="B75:B77"/>
    <mergeCell ref="B89:B91"/>
    <mergeCell ref="C47:C49"/>
    <mergeCell ref="B47:B49"/>
    <mergeCell ref="C51:C53"/>
    <mergeCell ref="C75:C76"/>
    <mergeCell ref="C66:C69"/>
    <mergeCell ref="B66:B69"/>
    <mergeCell ref="C101:C102"/>
    <mergeCell ref="B101:B102"/>
    <mergeCell ref="C103:C104"/>
    <mergeCell ref="B103:B104"/>
    <mergeCell ref="C97:C99"/>
    <mergeCell ref="B97:B99"/>
    <mergeCell ref="C105:C107"/>
    <mergeCell ref="B105:B107"/>
    <mergeCell ref="C108:C109"/>
    <mergeCell ref="B108:B109"/>
    <mergeCell ref="C111:C112"/>
    <mergeCell ref="B111:B112"/>
    <mergeCell ref="C114:C118"/>
    <mergeCell ref="B114:B118"/>
    <mergeCell ref="C119:C120"/>
    <mergeCell ref="B119:B120"/>
    <mergeCell ref="C121:C124"/>
    <mergeCell ref="B121:B124"/>
  </mergeCells>
  <dataValidations disablePrompts="1" count="1">
    <dataValidation type="list" allowBlank="1" showInputMessage="1" showErrorMessage="1" sqref="D97:D124 D4:D64 D66:D95" xr:uid="{2A26DB99-8A5D-4D83-BF00-23099CD9DB9F}">
      <formula1>"Je priamo naplnené, Je umožnené"</formula1>
    </dataValidation>
  </dataValidations>
  <pageMargins left="0.7" right="0.7" top="0.75" bottom="0.75" header="0.3" footer="0.3"/>
  <ignoredErrors>
    <ignoredError sqref="B70 B6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F2F89-7FCA-43BC-B40B-4C1403472C8F}">
  <dimension ref="A1:P120"/>
  <sheetViews>
    <sheetView workbookViewId="0">
      <selection activeCell="N1" sqref="N1:O1"/>
    </sheetView>
  </sheetViews>
  <sheetFormatPr defaultRowHeight="14.4" x14ac:dyDescent="0.3"/>
  <cols>
    <col min="1" max="1" width="10.77734375" style="18" customWidth="1"/>
    <col min="2" max="2" width="22.33203125" style="18" customWidth="1"/>
    <col min="3" max="3" width="10.5546875" style="18" customWidth="1"/>
    <col min="6" max="6" width="24" customWidth="1"/>
    <col min="11" max="11" width="15.21875" customWidth="1"/>
    <col min="12" max="12" width="6.5546875" customWidth="1"/>
    <col min="13" max="13" width="116.77734375" customWidth="1"/>
    <col min="14" max="14" width="18.109375" customWidth="1"/>
    <col min="15" max="15" width="14.88671875" customWidth="1"/>
  </cols>
  <sheetData>
    <row r="1" spans="1:16" x14ac:dyDescent="0.3">
      <c r="A1" s="18" t="s">
        <v>375</v>
      </c>
      <c r="B1" s="18" t="s">
        <v>376</v>
      </c>
      <c r="C1" s="18" t="s">
        <v>377</v>
      </c>
      <c r="F1" s="18" t="s">
        <v>386</v>
      </c>
      <c r="G1" s="18" t="s">
        <v>384</v>
      </c>
      <c r="H1" s="18" t="s">
        <v>385</v>
      </c>
      <c r="K1" s="26" t="s">
        <v>387</v>
      </c>
      <c r="L1" s="26" t="s">
        <v>265</v>
      </c>
      <c r="M1" s="26" t="s">
        <v>134</v>
      </c>
      <c r="N1" s="26" t="s">
        <v>378</v>
      </c>
      <c r="O1" s="27" t="s">
        <v>374</v>
      </c>
      <c r="P1" s="25"/>
    </row>
    <row r="2" spans="1:16" x14ac:dyDescent="0.3">
      <c r="A2" s="18" t="s">
        <v>334</v>
      </c>
      <c r="B2" s="18" t="s">
        <v>378</v>
      </c>
      <c r="C2" s="18">
        <v>1</v>
      </c>
      <c r="F2" t="s">
        <v>383</v>
      </c>
      <c r="G2" s="18">
        <v>34</v>
      </c>
      <c r="H2" s="22">
        <v>1</v>
      </c>
      <c r="L2" t="s">
        <v>360</v>
      </c>
      <c r="M2" t="str">
        <f>VLOOKUP(Tabuľka4[[#This Row],[č.]],'akcny plan'!$E$4:$F$39,2,0)</f>
        <v>Podporovanie inovatívnych nástrojov obstarávania, podpory a poradenstva</v>
      </c>
      <c r="N2">
        <v>1</v>
      </c>
      <c r="O2">
        <v>7</v>
      </c>
    </row>
    <row r="3" spans="1:16" x14ac:dyDescent="0.3">
      <c r="A3" s="18" t="s">
        <v>340</v>
      </c>
      <c r="B3" s="18" t="s">
        <v>378</v>
      </c>
      <c r="C3" s="18">
        <v>1</v>
      </c>
      <c r="F3" s="21" t="s">
        <v>378</v>
      </c>
      <c r="G3" s="18">
        <v>33</v>
      </c>
      <c r="H3" s="23">
        <f>G3/G2</f>
        <v>0.97058823529411764</v>
      </c>
      <c r="L3" t="s">
        <v>351</v>
      </c>
      <c r="M3" t="str">
        <f>VLOOKUP(Tabuľka4[[#This Row],[č.]],'akcny plan'!$E$4:$F$39,2,0)</f>
        <v>Identifikovanie príležitostí na integráciu dátového priestoru mobility a dátových ekosystémov do vznikajúcej európskej infraštruktúry dát</v>
      </c>
      <c r="N3">
        <v>1</v>
      </c>
      <c r="O3">
        <v>6</v>
      </c>
    </row>
    <row r="4" spans="1:16" x14ac:dyDescent="0.3">
      <c r="A4" s="18" t="s">
        <v>350</v>
      </c>
      <c r="B4" s="18" t="s">
        <v>374</v>
      </c>
      <c r="C4" s="18">
        <v>0.5</v>
      </c>
      <c r="F4" s="21" t="s">
        <v>374</v>
      </c>
      <c r="G4" s="18">
        <f>G2-11</f>
        <v>23</v>
      </c>
      <c r="H4" s="24">
        <f>G4/G3</f>
        <v>0.69696969696969702</v>
      </c>
      <c r="L4" t="s">
        <v>352</v>
      </c>
      <c r="M4" t="str">
        <f>VLOOKUP(Tabuľka4[[#This Row],[č.]],'akcny plan'!$E$4:$F$39,2,0)</f>
        <v>Vytvorenie motivačných schém s cieľom motivovať inovátorov spolupracovať a testovať inovácie</v>
      </c>
      <c r="N4">
        <v>3</v>
      </c>
      <c r="O4">
        <v>4</v>
      </c>
    </row>
    <row r="5" spans="1:16" x14ac:dyDescent="0.3">
      <c r="A5" s="18" t="s">
        <v>334</v>
      </c>
      <c r="B5" s="18" t="s">
        <v>378</v>
      </c>
      <c r="C5" s="18">
        <v>1</v>
      </c>
      <c r="L5" t="s">
        <v>345</v>
      </c>
      <c r="M5" t="str">
        <f>VLOOKUP(Tabuľka4[[#This Row],[č.]],'akcny plan'!$E$4:$F$39,2,0)</f>
        <v>Vybudovanie novej inteligentnej infraštruktúry</v>
      </c>
      <c r="N5">
        <v>2</v>
      </c>
      <c r="O5">
        <v>4</v>
      </c>
    </row>
    <row r="6" spans="1:16" x14ac:dyDescent="0.3">
      <c r="A6" s="18" t="s">
        <v>340</v>
      </c>
      <c r="B6" s="18" t="s">
        <v>378</v>
      </c>
      <c r="C6" s="18">
        <v>1</v>
      </c>
      <c r="L6" t="s">
        <v>356</v>
      </c>
      <c r="M6" t="str">
        <f>VLOOKUP(Tabuľka4[[#This Row],[č.]],'akcny plan'!$E$4:$F$39,2,0)</f>
        <v>Vznik opatrení pre podporu inovatívnych služieb v preprave tovaru, najmä Startupov / MSP</v>
      </c>
      <c r="N6">
        <v>2</v>
      </c>
      <c r="O6">
        <v>4</v>
      </c>
    </row>
    <row r="7" spans="1:16" x14ac:dyDescent="0.3">
      <c r="A7" s="18" t="s">
        <v>350</v>
      </c>
      <c r="B7" s="18" t="s">
        <v>374</v>
      </c>
      <c r="C7" s="18">
        <v>0.5</v>
      </c>
      <c r="L7" t="s">
        <v>361</v>
      </c>
      <c r="M7" t="str">
        <f>VLOOKUP(Tabuľka4[[#This Row],[č.]],'akcny plan'!$E$4:$F$39,2,0)</f>
        <v>Zapojenie verejnosti do návrhu a testovania konceptov IM</v>
      </c>
      <c r="N7">
        <v>5</v>
      </c>
      <c r="O7">
        <v>1</v>
      </c>
    </row>
    <row r="8" spans="1:16" x14ac:dyDescent="0.3">
      <c r="A8" s="18" t="s">
        <v>331</v>
      </c>
      <c r="B8" s="18" t="s">
        <v>374</v>
      </c>
      <c r="C8" s="18">
        <v>0.5</v>
      </c>
      <c r="L8" t="s">
        <v>343</v>
      </c>
      <c r="M8" t="str">
        <f>VLOOKUP(Tabuľka4[[#This Row],[č.]],'akcny plan'!$E$4:$F$39,2,0)</f>
        <v>Využitie Konsolidovanej analytickej vrstvy ako platformy pre spracovanie, ukladanie a zdieľanie údajov</v>
      </c>
      <c r="N8">
        <v>0</v>
      </c>
      <c r="O8">
        <v>5</v>
      </c>
    </row>
    <row r="9" spans="1:16" x14ac:dyDescent="0.3">
      <c r="A9" s="18" t="s">
        <v>333</v>
      </c>
      <c r="B9" s="18" t="s">
        <v>378</v>
      </c>
      <c r="C9" s="18">
        <v>1</v>
      </c>
      <c r="L9" t="s">
        <v>348</v>
      </c>
      <c r="M9" t="str">
        <f>VLOOKUP(Tabuľka4[[#This Row],[č.]],'akcny plan'!$E$4:$F$39,2,0)</f>
        <v>Zabezpečenie dostatočnej údajovej základni pre nasadenie AI technológie do riadenia premávky</v>
      </c>
      <c r="N9">
        <v>3</v>
      </c>
      <c r="O9">
        <v>2</v>
      </c>
    </row>
    <row r="10" spans="1:16" x14ac:dyDescent="0.3">
      <c r="A10" s="18" t="s">
        <v>335</v>
      </c>
      <c r="B10" s="18" t="s">
        <v>374</v>
      </c>
      <c r="C10" s="18">
        <v>0.5</v>
      </c>
      <c r="L10" s="21" t="s">
        <v>330</v>
      </c>
      <c r="M10" t="str">
        <f>VLOOKUP(Tabuľka4[[#This Row],[č.]],'akcny plan'!$E$4:$F$39,2,0)</f>
        <v>Podpora výskumu a prijímanie nových technológií na zvýšenie bezpečnosti AI vo vozidlách</v>
      </c>
      <c r="N10">
        <v>1</v>
      </c>
      <c r="O10">
        <v>3</v>
      </c>
    </row>
    <row r="11" spans="1:16" x14ac:dyDescent="0.3">
      <c r="A11" s="18" t="s">
        <v>337</v>
      </c>
      <c r="B11" s="18" t="s">
        <v>378</v>
      </c>
      <c r="C11" s="18">
        <v>1</v>
      </c>
      <c r="L11" s="21" t="s">
        <v>341</v>
      </c>
      <c r="M11" t="str">
        <f>VLOOKUP(Tabuľka4[[#This Row],[č.]],'akcny plan'!$E$4:$F$39,2,0)</f>
        <v>Podpora VÚC a obcí v zavádzaní nízkoemisných zón</v>
      </c>
      <c r="N11">
        <v>2</v>
      </c>
      <c r="O11">
        <v>2</v>
      </c>
    </row>
    <row r="12" spans="1:16" x14ac:dyDescent="0.3">
      <c r="A12" s="18" t="s">
        <v>338</v>
      </c>
      <c r="B12" s="18" t="s">
        <v>378</v>
      </c>
      <c r="C12" s="18">
        <v>1</v>
      </c>
    </row>
    <row r="13" spans="1:16" x14ac:dyDescent="0.3">
      <c r="A13" s="18" t="s">
        <v>339</v>
      </c>
      <c r="B13" s="18" t="s">
        <v>378</v>
      </c>
      <c r="C13" s="18">
        <v>1</v>
      </c>
    </row>
    <row r="14" spans="1:16" x14ac:dyDescent="0.3">
      <c r="A14" s="18" t="s">
        <v>361</v>
      </c>
      <c r="B14" s="18" t="s">
        <v>374</v>
      </c>
      <c r="C14" s="18">
        <v>0.5</v>
      </c>
    </row>
    <row r="15" spans="1:16" x14ac:dyDescent="0.3">
      <c r="A15" s="18" t="s">
        <v>350</v>
      </c>
      <c r="B15" s="18" t="s">
        <v>378</v>
      </c>
      <c r="C15" s="18">
        <v>1</v>
      </c>
    </row>
    <row r="16" spans="1:16" x14ac:dyDescent="0.3">
      <c r="A16" s="18" t="s">
        <v>334</v>
      </c>
      <c r="B16" s="18" t="s">
        <v>378</v>
      </c>
      <c r="C16" s="18">
        <v>1</v>
      </c>
    </row>
    <row r="17" spans="1:3" x14ac:dyDescent="0.3">
      <c r="A17" s="18" t="s">
        <v>356</v>
      </c>
      <c r="B17" s="18" t="s">
        <v>374</v>
      </c>
      <c r="C17" s="18">
        <v>0.5</v>
      </c>
    </row>
    <row r="18" spans="1:3" x14ac:dyDescent="0.3">
      <c r="A18" s="18" t="s">
        <v>357</v>
      </c>
      <c r="B18" s="18" t="s">
        <v>374</v>
      </c>
      <c r="C18" s="18">
        <v>0.5</v>
      </c>
    </row>
    <row r="19" spans="1:3" x14ac:dyDescent="0.3">
      <c r="A19" s="18" t="s">
        <v>361</v>
      </c>
      <c r="B19" s="18" t="s">
        <v>374</v>
      </c>
      <c r="C19" s="18">
        <v>0.5</v>
      </c>
    </row>
    <row r="20" spans="1:3" x14ac:dyDescent="0.3">
      <c r="A20" s="18" t="s">
        <v>351</v>
      </c>
      <c r="B20" s="18" t="s">
        <v>378</v>
      </c>
      <c r="C20" s="18">
        <v>1</v>
      </c>
    </row>
    <row r="21" spans="1:3" x14ac:dyDescent="0.3">
      <c r="A21" s="18" t="s">
        <v>355</v>
      </c>
      <c r="B21" s="18" t="s">
        <v>378</v>
      </c>
      <c r="C21" s="18">
        <v>1</v>
      </c>
    </row>
    <row r="22" spans="1:3" x14ac:dyDescent="0.3">
      <c r="A22" s="18" t="s">
        <v>357</v>
      </c>
      <c r="B22" s="18" t="s">
        <v>374</v>
      </c>
      <c r="C22" s="18">
        <v>0.5</v>
      </c>
    </row>
    <row r="23" spans="1:3" x14ac:dyDescent="0.3">
      <c r="A23" s="18" t="s">
        <v>342</v>
      </c>
      <c r="B23" s="18" t="s">
        <v>374</v>
      </c>
      <c r="C23" s="18">
        <v>0.5</v>
      </c>
    </row>
    <row r="24" spans="1:3" x14ac:dyDescent="0.3">
      <c r="A24" s="18" t="s">
        <v>343</v>
      </c>
      <c r="B24" s="18" t="s">
        <v>378</v>
      </c>
      <c r="C24" s="18">
        <v>1</v>
      </c>
    </row>
    <row r="25" spans="1:3" x14ac:dyDescent="0.3">
      <c r="A25" s="18" t="s">
        <v>349</v>
      </c>
      <c r="B25" s="18" t="s">
        <v>374</v>
      </c>
      <c r="C25" s="18">
        <v>0.5</v>
      </c>
    </row>
    <row r="26" spans="1:3" x14ac:dyDescent="0.3">
      <c r="A26" s="18" t="s">
        <v>353</v>
      </c>
      <c r="B26" s="18" t="s">
        <v>378</v>
      </c>
      <c r="C26" s="18">
        <v>1</v>
      </c>
    </row>
    <row r="27" spans="1:3" x14ac:dyDescent="0.3">
      <c r="A27" s="18" t="s">
        <v>354</v>
      </c>
      <c r="B27" s="18" t="s">
        <v>378</v>
      </c>
      <c r="C27" s="18">
        <v>1</v>
      </c>
    </row>
    <row r="28" spans="1:3" x14ac:dyDescent="0.3">
      <c r="A28" s="18" t="s">
        <v>341</v>
      </c>
      <c r="B28" s="18" t="s">
        <v>378</v>
      </c>
      <c r="C28" s="18">
        <v>1</v>
      </c>
    </row>
    <row r="29" spans="1:3" x14ac:dyDescent="0.3">
      <c r="A29" s="18" t="s">
        <v>331</v>
      </c>
      <c r="B29" s="18" t="s">
        <v>378</v>
      </c>
      <c r="C29" s="18">
        <v>1</v>
      </c>
    </row>
    <row r="30" spans="1:3" x14ac:dyDescent="0.3">
      <c r="A30" s="18" t="s">
        <v>332</v>
      </c>
      <c r="B30" s="18" t="s">
        <v>374</v>
      </c>
      <c r="C30" s="18">
        <v>0.5</v>
      </c>
    </row>
    <row r="31" spans="1:3" x14ac:dyDescent="0.3">
      <c r="A31" s="18" t="s">
        <v>356</v>
      </c>
      <c r="B31" s="18" t="s">
        <v>378</v>
      </c>
      <c r="C31" s="18">
        <v>1</v>
      </c>
    </row>
    <row r="32" spans="1:3" x14ac:dyDescent="0.3">
      <c r="A32" s="18" t="s">
        <v>349</v>
      </c>
      <c r="B32" s="18" t="s">
        <v>374</v>
      </c>
      <c r="C32" s="18">
        <v>0.5</v>
      </c>
    </row>
    <row r="33" spans="1:3" x14ac:dyDescent="0.3">
      <c r="A33" s="18" t="s">
        <v>352</v>
      </c>
      <c r="B33" s="18" t="s">
        <v>378</v>
      </c>
      <c r="C33" s="18">
        <v>1</v>
      </c>
    </row>
    <row r="34" spans="1:3" x14ac:dyDescent="0.3">
      <c r="A34" s="18" t="s">
        <v>356</v>
      </c>
      <c r="B34" s="18" t="s">
        <v>378</v>
      </c>
      <c r="C34" s="18">
        <v>1</v>
      </c>
    </row>
    <row r="35" spans="1:3" x14ac:dyDescent="0.3">
      <c r="A35" s="18" t="s">
        <v>360</v>
      </c>
      <c r="B35" s="18" t="s">
        <v>378</v>
      </c>
      <c r="C35" s="18">
        <v>1</v>
      </c>
    </row>
    <row r="36" spans="1:3" x14ac:dyDescent="0.3">
      <c r="A36" s="18" t="s">
        <v>361</v>
      </c>
      <c r="B36" s="18" t="s">
        <v>374</v>
      </c>
      <c r="C36" s="18">
        <v>0.5</v>
      </c>
    </row>
    <row r="37" spans="1:3" x14ac:dyDescent="0.3">
      <c r="A37" s="18" t="s">
        <v>352</v>
      </c>
      <c r="B37" s="18" t="s">
        <v>378</v>
      </c>
      <c r="C37" s="18">
        <v>1</v>
      </c>
    </row>
    <row r="38" spans="1:3" x14ac:dyDescent="0.3">
      <c r="A38" s="18" t="s">
        <v>353</v>
      </c>
      <c r="B38" s="18" t="s">
        <v>378</v>
      </c>
      <c r="C38" s="18">
        <v>1</v>
      </c>
    </row>
    <row r="39" spans="1:3" x14ac:dyDescent="0.3">
      <c r="A39" s="18" t="s">
        <v>362</v>
      </c>
      <c r="B39" s="18" t="s">
        <v>378</v>
      </c>
      <c r="C39" s="18">
        <v>1</v>
      </c>
    </row>
    <row r="40" spans="1:3" x14ac:dyDescent="0.3">
      <c r="A40" s="18" t="s">
        <v>352</v>
      </c>
      <c r="B40" s="18" t="s">
        <v>378</v>
      </c>
      <c r="C40" s="18">
        <v>1</v>
      </c>
    </row>
    <row r="41" spans="1:3" x14ac:dyDescent="0.3">
      <c r="A41" s="18" t="s">
        <v>353</v>
      </c>
      <c r="B41" s="18" t="s">
        <v>374</v>
      </c>
      <c r="C41" s="18">
        <v>0.5</v>
      </c>
    </row>
    <row r="42" spans="1:3" x14ac:dyDescent="0.3">
      <c r="A42" s="18" t="s">
        <v>356</v>
      </c>
      <c r="B42" s="18" t="s">
        <v>374</v>
      </c>
      <c r="C42" s="18">
        <v>0.5</v>
      </c>
    </row>
    <row r="43" spans="1:3" x14ac:dyDescent="0.3">
      <c r="A43" s="18" t="s">
        <v>361</v>
      </c>
      <c r="B43" s="18" t="s">
        <v>374</v>
      </c>
      <c r="C43" s="18">
        <v>0.5</v>
      </c>
    </row>
    <row r="44" spans="1:3" x14ac:dyDescent="0.3">
      <c r="A44" s="18" t="s">
        <v>363</v>
      </c>
      <c r="B44" s="18" t="s">
        <v>378</v>
      </c>
      <c r="C44" s="18">
        <v>1</v>
      </c>
    </row>
    <row r="45" spans="1:3" x14ac:dyDescent="0.3">
      <c r="A45" s="18" t="s">
        <v>330</v>
      </c>
      <c r="B45" s="18" t="s">
        <v>378</v>
      </c>
      <c r="C45" s="18">
        <v>1</v>
      </c>
    </row>
    <row r="46" spans="1:3" x14ac:dyDescent="0.3">
      <c r="A46" s="18" t="s">
        <v>352</v>
      </c>
      <c r="B46" s="18" t="s">
        <v>374</v>
      </c>
      <c r="C46" s="18">
        <v>0.5</v>
      </c>
    </row>
    <row r="47" spans="1:3" x14ac:dyDescent="0.3">
      <c r="A47" s="18" t="s">
        <v>360</v>
      </c>
      <c r="B47" s="18" t="s">
        <v>378</v>
      </c>
      <c r="C47" s="18">
        <v>1</v>
      </c>
    </row>
    <row r="48" spans="1:3" x14ac:dyDescent="0.3">
      <c r="A48" s="18" t="s">
        <v>347</v>
      </c>
      <c r="B48" s="18" t="s">
        <v>378</v>
      </c>
      <c r="C48" s="18">
        <v>1</v>
      </c>
    </row>
    <row r="49" spans="1:3" x14ac:dyDescent="0.3">
      <c r="A49" s="18" t="s">
        <v>337</v>
      </c>
      <c r="B49" s="18" t="s">
        <v>378</v>
      </c>
      <c r="C49" s="18">
        <v>1</v>
      </c>
    </row>
    <row r="50" spans="1:3" x14ac:dyDescent="0.3">
      <c r="A50" s="18" t="s">
        <v>345</v>
      </c>
      <c r="B50" s="18" t="s">
        <v>378</v>
      </c>
      <c r="C50" s="18">
        <v>1</v>
      </c>
    </row>
    <row r="51" spans="1:3" x14ac:dyDescent="0.3">
      <c r="A51" s="18" t="s">
        <v>348</v>
      </c>
      <c r="B51" s="18" t="s">
        <v>374</v>
      </c>
      <c r="C51" s="18">
        <v>0.5</v>
      </c>
    </row>
    <row r="52" spans="1:3" x14ac:dyDescent="0.3">
      <c r="A52" s="18" t="s">
        <v>336</v>
      </c>
      <c r="B52" s="18" t="s">
        <v>378</v>
      </c>
      <c r="C52" s="18">
        <v>1</v>
      </c>
    </row>
    <row r="53" spans="1:3" x14ac:dyDescent="0.3">
      <c r="A53" s="18" t="s">
        <v>345</v>
      </c>
      <c r="B53" s="18" t="s">
        <v>378</v>
      </c>
      <c r="C53" s="18">
        <v>1</v>
      </c>
    </row>
    <row r="54" spans="1:3" x14ac:dyDescent="0.3">
      <c r="A54" s="18" t="s">
        <v>342</v>
      </c>
      <c r="B54" s="18" t="s">
        <v>378</v>
      </c>
      <c r="C54" s="18">
        <v>1</v>
      </c>
    </row>
    <row r="55" spans="1:3" x14ac:dyDescent="0.3">
      <c r="A55" s="18" t="s">
        <v>343</v>
      </c>
      <c r="B55" s="18" t="s">
        <v>378</v>
      </c>
      <c r="C55" s="18">
        <v>1</v>
      </c>
    </row>
    <row r="56" spans="1:3" x14ac:dyDescent="0.3">
      <c r="A56" s="18" t="s">
        <v>344</v>
      </c>
      <c r="B56" s="18" t="s">
        <v>378</v>
      </c>
      <c r="C56" s="18">
        <v>1</v>
      </c>
    </row>
    <row r="57" spans="1:3" x14ac:dyDescent="0.3">
      <c r="A57" s="18" t="s">
        <v>345</v>
      </c>
      <c r="B57" s="18" t="s">
        <v>374</v>
      </c>
      <c r="C57" s="18">
        <v>0.5</v>
      </c>
    </row>
    <row r="58" spans="1:3" x14ac:dyDescent="0.3">
      <c r="A58" s="18" t="s">
        <v>348</v>
      </c>
      <c r="B58" s="18" t="s">
        <v>378</v>
      </c>
      <c r="C58" s="18">
        <v>1</v>
      </c>
    </row>
    <row r="59" spans="1:3" x14ac:dyDescent="0.3">
      <c r="A59" s="18" t="s">
        <v>349</v>
      </c>
      <c r="B59" s="18" t="s">
        <v>374</v>
      </c>
      <c r="C59" s="18">
        <v>0.5</v>
      </c>
    </row>
    <row r="60" spans="1:3" x14ac:dyDescent="0.3">
      <c r="A60" s="18" t="s">
        <v>351</v>
      </c>
      <c r="B60" s="18" t="s">
        <v>378</v>
      </c>
      <c r="C60" s="18">
        <v>1</v>
      </c>
    </row>
    <row r="61" spans="1:3" x14ac:dyDescent="0.3">
      <c r="A61" s="18" t="s">
        <v>358</v>
      </c>
      <c r="B61" s="18" t="s">
        <v>378</v>
      </c>
      <c r="C61" s="18">
        <v>1</v>
      </c>
    </row>
    <row r="62" spans="1:3" x14ac:dyDescent="0.3">
      <c r="A62" s="18" t="s">
        <v>360</v>
      </c>
      <c r="B62" s="18" t="s">
        <v>378</v>
      </c>
      <c r="C62" s="18">
        <v>1</v>
      </c>
    </row>
    <row r="63" spans="1:3" x14ac:dyDescent="0.3">
      <c r="A63" s="18" t="s">
        <v>345</v>
      </c>
      <c r="B63" s="18" t="s">
        <v>378</v>
      </c>
      <c r="C63" s="18">
        <v>1</v>
      </c>
    </row>
    <row r="64" spans="1:3" x14ac:dyDescent="0.3">
      <c r="A64" s="18" t="s">
        <v>351</v>
      </c>
      <c r="B64" s="18" t="s">
        <v>378</v>
      </c>
      <c r="C64" s="18">
        <v>1</v>
      </c>
    </row>
    <row r="65" spans="1:3" x14ac:dyDescent="0.3">
      <c r="A65" s="18" t="s">
        <v>355</v>
      </c>
      <c r="B65" s="18" t="s">
        <v>378</v>
      </c>
      <c r="C65" s="18">
        <v>1</v>
      </c>
    </row>
    <row r="66" spans="1:3" x14ac:dyDescent="0.3">
      <c r="A66" s="18" t="s">
        <v>357</v>
      </c>
      <c r="B66" s="18" t="s">
        <v>374</v>
      </c>
      <c r="C66" s="18">
        <v>0.5</v>
      </c>
    </row>
    <row r="67" spans="1:3" x14ac:dyDescent="0.3">
      <c r="A67" s="18" t="s">
        <v>347</v>
      </c>
      <c r="B67" s="18" t="s">
        <v>378</v>
      </c>
      <c r="C67" s="18">
        <v>1</v>
      </c>
    </row>
    <row r="68" spans="1:3" x14ac:dyDescent="0.3">
      <c r="A68" s="18" t="s">
        <v>330</v>
      </c>
      <c r="B68" s="18" t="s">
        <v>378</v>
      </c>
      <c r="C68" s="18">
        <v>1</v>
      </c>
    </row>
    <row r="69" spans="1:3" x14ac:dyDescent="0.3">
      <c r="A69" s="18" t="s">
        <v>352</v>
      </c>
      <c r="B69" s="18" t="s">
        <v>374</v>
      </c>
      <c r="C69" s="18">
        <v>0.5</v>
      </c>
    </row>
    <row r="70" spans="1:3" x14ac:dyDescent="0.3">
      <c r="A70" s="18" t="s">
        <v>360</v>
      </c>
      <c r="B70" s="18" t="s">
        <v>378</v>
      </c>
      <c r="C70" s="18">
        <v>1</v>
      </c>
    </row>
    <row r="71" spans="1:3" x14ac:dyDescent="0.3">
      <c r="A71" s="18" t="s">
        <v>336</v>
      </c>
      <c r="B71" s="18" t="s">
        <v>378</v>
      </c>
      <c r="C71" s="18">
        <v>1</v>
      </c>
    </row>
    <row r="72" spans="1:3" x14ac:dyDescent="0.3">
      <c r="A72" s="18" t="s">
        <v>345</v>
      </c>
      <c r="B72" s="18" t="s">
        <v>378</v>
      </c>
      <c r="C72" s="18">
        <v>1</v>
      </c>
    </row>
    <row r="73" spans="1:3" x14ac:dyDescent="0.3">
      <c r="A73" s="18" t="s">
        <v>343</v>
      </c>
      <c r="B73" s="18" t="s">
        <v>378</v>
      </c>
      <c r="C73" s="18">
        <v>1</v>
      </c>
    </row>
    <row r="74" spans="1:3" x14ac:dyDescent="0.3">
      <c r="A74" s="18" t="s">
        <v>342</v>
      </c>
      <c r="B74" s="18" t="s">
        <v>378</v>
      </c>
      <c r="C74" s="18">
        <v>1</v>
      </c>
    </row>
    <row r="75" spans="1:3" x14ac:dyDescent="0.3">
      <c r="A75" s="18" t="s">
        <v>343</v>
      </c>
      <c r="B75" s="18" t="s">
        <v>378</v>
      </c>
      <c r="C75" s="18">
        <v>1</v>
      </c>
    </row>
    <row r="76" spans="1:3" x14ac:dyDescent="0.3">
      <c r="A76" s="18" t="s">
        <v>344</v>
      </c>
      <c r="B76" s="18" t="s">
        <v>378</v>
      </c>
      <c r="C76" s="18">
        <v>1</v>
      </c>
    </row>
    <row r="77" spans="1:3" x14ac:dyDescent="0.3">
      <c r="A77" s="18" t="s">
        <v>345</v>
      </c>
      <c r="B77" s="18" t="s">
        <v>374</v>
      </c>
      <c r="C77" s="18">
        <v>0.5</v>
      </c>
    </row>
    <row r="78" spans="1:3" x14ac:dyDescent="0.3">
      <c r="A78" s="18" t="s">
        <v>348</v>
      </c>
      <c r="B78" s="18" t="s">
        <v>378</v>
      </c>
      <c r="C78" s="18">
        <v>1</v>
      </c>
    </row>
    <row r="79" spans="1:3" x14ac:dyDescent="0.3">
      <c r="A79" s="18" t="s">
        <v>349</v>
      </c>
      <c r="B79" s="18" t="s">
        <v>374</v>
      </c>
      <c r="C79" s="18">
        <v>0.5</v>
      </c>
    </row>
    <row r="80" spans="1:3" x14ac:dyDescent="0.3">
      <c r="A80" s="18" t="s">
        <v>351</v>
      </c>
      <c r="B80" s="18" t="s">
        <v>378</v>
      </c>
      <c r="C80" s="18">
        <v>1</v>
      </c>
    </row>
    <row r="81" spans="1:3" x14ac:dyDescent="0.3">
      <c r="A81" s="18" t="s">
        <v>330</v>
      </c>
      <c r="B81" s="18" t="s">
        <v>378</v>
      </c>
      <c r="C81" s="18">
        <v>1</v>
      </c>
    </row>
    <row r="82" spans="1:3" x14ac:dyDescent="0.3">
      <c r="A82" s="18" t="s">
        <v>339</v>
      </c>
      <c r="B82" s="18" t="s">
        <v>378</v>
      </c>
      <c r="C82" s="18">
        <v>1</v>
      </c>
    </row>
    <row r="83" spans="1:3" x14ac:dyDescent="0.3">
      <c r="A83" s="18" t="s">
        <v>358</v>
      </c>
      <c r="B83" s="18" t="s">
        <v>374</v>
      </c>
      <c r="C83" s="18">
        <v>0.5</v>
      </c>
    </row>
    <row r="84" spans="1:3" x14ac:dyDescent="0.3">
      <c r="A84" s="18" t="s">
        <v>351</v>
      </c>
      <c r="B84" s="18" t="s">
        <v>378</v>
      </c>
      <c r="C84" s="18">
        <v>1</v>
      </c>
    </row>
    <row r="85" spans="1:3" x14ac:dyDescent="0.3">
      <c r="A85" s="18" t="s">
        <v>360</v>
      </c>
      <c r="B85" s="18" t="s">
        <v>378</v>
      </c>
      <c r="C85" s="18">
        <v>1</v>
      </c>
    </row>
    <row r="86" spans="1:3" x14ac:dyDescent="0.3">
      <c r="A86" s="18" t="s">
        <v>341</v>
      </c>
      <c r="B86" s="18" t="s">
        <v>378</v>
      </c>
      <c r="C86" s="18">
        <v>1</v>
      </c>
    </row>
    <row r="87" spans="1:3" x14ac:dyDescent="0.3">
      <c r="A87" s="18" t="s">
        <v>331</v>
      </c>
      <c r="B87" s="18" t="s">
        <v>374</v>
      </c>
      <c r="C87" s="18">
        <v>0.5</v>
      </c>
    </row>
    <row r="88" spans="1:3" x14ac:dyDescent="0.3">
      <c r="A88" s="18" t="s">
        <v>332</v>
      </c>
      <c r="B88" s="18" t="s">
        <v>374</v>
      </c>
      <c r="C88" s="18">
        <v>0.5</v>
      </c>
    </row>
    <row r="89" spans="1:3" x14ac:dyDescent="0.3">
      <c r="A89" s="18" t="s">
        <v>347</v>
      </c>
      <c r="B89" s="18" t="s">
        <v>378</v>
      </c>
      <c r="C89" s="18">
        <v>1</v>
      </c>
    </row>
    <row r="90" spans="1:3" x14ac:dyDescent="0.3">
      <c r="A90" s="18" t="s">
        <v>356</v>
      </c>
      <c r="B90" s="18" t="s">
        <v>378</v>
      </c>
      <c r="C90" s="18">
        <v>1</v>
      </c>
    </row>
    <row r="91" spans="1:3" x14ac:dyDescent="0.3">
      <c r="A91" s="18" t="s">
        <v>341</v>
      </c>
      <c r="B91" s="18" t="s">
        <v>374</v>
      </c>
      <c r="C91" s="18">
        <v>0.5</v>
      </c>
    </row>
    <row r="92" spans="1:3" x14ac:dyDescent="0.3">
      <c r="A92" s="18" t="s">
        <v>358</v>
      </c>
      <c r="B92" s="18" t="s">
        <v>378</v>
      </c>
      <c r="C92" s="18">
        <v>1</v>
      </c>
    </row>
    <row r="93" spans="1:3" x14ac:dyDescent="0.3">
      <c r="A93" s="18" t="s">
        <v>360</v>
      </c>
      <c r="B93" s="18" t="s">
        <v>378</v>
      </c>
      <c r="C93" s="18">
        <v>1</v>
      </c>
    </row>
    <row r="94" spans="1:3" x14ac:dyDescent="0.3">
      <c r="A94" s="18" t="s">
        <v>361</v>
      </c>
      <c r="B94" s="18" t="s">
        <v>374</v>
      </c>
      <c r="C94" s="18">
        <v>0.5</v>
      </c>
    </row>
    <row r="95" spans="1:3" x14ac:dyDescent="0.3">
      <c r="A95" s="18" t="s">
        <v>362</v>
      </c>
      <c r="B95" s="18" t="s">
        <v>378</v>
      </c>
      <c r="C95" s="18">
        <v>1</v>
      </c>
    </row>
    <row r="96" spans="1:3" x14ac:dyDescent="0.3">
      <c r="A96" s="18" t="s">
        <v>352</v>
      </c>
      <c r="B96" s="18" t="s">
        <v>374</v>
      </c>
      <c r="C96" s="18">
        <v>0.5</v>
      </c>
    </row>
    <row r="97" spans="1:3" x14ac:dyDescent="0.3">
      <c r="A97" s="18" t="s">
        <v>360</v>
      </c>
      <c r="B97" s="18" t="s">
        <v>374</v>
      </c>
      <c r="C97" s="18">
        <v>0.5</v>
      </c>
    </row>
    <row r="98" spans="1:3" x14ac:dyDescent="0.3">
      <c r="A98" s="18" t="s">
        <v>342</v>
      </c>
      <c r="B98" s="18" t="s">
        <v>378</v>
      </c>
      <c r="C98" s="18">
        <v>1</v>
      </c>
    </row>
    <row r="99" spans="1:3" x14ac:dyDescent="0.3">
      <c r="A99" s="18" t="s">
        <v>343</v>
      </c>
      <c r="B99" s="18" t="s">
        <v>378</v>
      </c>
      <c r="C99" s="18">
        <v>1</v>
      </c>
    </row>
    <row r="100" spans="1:3" x14ac:dyDescent="0.3">
      <c r="A100" s="18" t="s">
        <v>351</v>
      </c>
      <c r="B100" s="18" t="s">
        <v>374</v>
      </c>
      <c r="C100" s="18">
        <v>0.5</v>
      </c>
    </row>
    <row r="101" spans="1:3" x14ac:dyDescent="0.3">
      <c r="A101" s="18" t="s">
        <v>336</v>
      </c>
      <c r="B101" s="18" t="s">
        <v>374</v>
      </c>
      <c r="C101" s="18">
        <v>0.5</v>
      </c>
    </row>
    <row r="102" spans="1:3" x14ac:dyDescent="0.3">
      <c r="A102" s="18" t="s">
        <v>344</v>
      </c>
      <c r="B102" s="18" t="s">
        <v>378</v>
      </c>
      <c r="C102" s="18">
        <v>1</v>
      </c>
    </row>
    <row r="103" spans="1:3" x14ac:dyDescent="0.3">
      <c r="A103" s="18" t="s">
        <v>348</v>
      </c>
      <c r="B103" s="18" t="s">
        <v>374</v>
      </c>
      <c r="C103" s="18">
        <v>0.5</v>
      </c>
    </row>
    <row r="104" spans="1:3" x14ac:dyDescent="0.3">
      <c r="A104" s="18" t="s">
        <v>341</v>
      </c>
      <c r="B104" s="18" t="s">
        <v>374</v>
      </c>
      <c r="C104" s="18">
        <v>0.5</v>
      </c>
    </row>
    <row r="105" spans="1:3" x14ac:dyDescent="0.3">
      <c r="A105" s="18" t="s">
        <v>347</v>
      </c>
      <c r="B105" s="18" t="s">
        <v>374</v>
      </c>
      <c r="C105" s="18">
        <v>0.5</v>
      </c>
    </row>
    <row r="106" spans="1:3" x14ac:dyDescent="0.3">
      <c r="A106" s="18" t="s">
        <v>360</v>
      </c>
      <c r="B106" s="18" t="s">
        <v>378</v>
      </c>
      <c r="C106" s="18">
        <v>1</v>
      </c>
    </row>
    <row r="107" spans="1:3" x14ac:dyDescent="0.3">
      <c r="A107" s="18" t="s">
        <v>330</v>
      </c>
      <c r="B107" s="18" t="s">
        <v>374</v>
      </c>
      <c r="C107" s="18">
        <v>0.5</v>
      </c>
    </row>
    <row r="108" spans="1:3" x14ac:dyDescent="0.3">
      <c r="A108" s="18" t="s">
        <v>348</v>
      </c>
      <c r="B108" s="18" t="s">
        <v>374</v>
      </c>
      <c r="C108" s="18">
        <v>0.5</v>
      </c>
    </row>
    <row r="109" spans="1:3" x14ac:dyDescent="0.3">
      <c r="A109" s="18" t="s">
        <v>352</v>
      </c>
      <c r="B109" s="18" t="s">
        <v>378</v>
      </c>
      <c r="C109" s="18">
        <v>1</v>
      </c>
    </row>
    <row r="110" spans="1:3" x14ac:dyDescent="0.3">
      <c r="A110" s="18" t="s">
        <v>361</v>
      </c>
      <c r="B110" s="18" t="s">
        <v>378</v>
      </c>
      <c r="C110" s="18">
        <v>1</v>
      </c>
    </row>
    <row r="111" spans="1:3" x14ac:dyDescent="0.3">
      <c r="A111" s="18" t="s">
        <v>363</v>
      </c>
      <c r="B111" s="18" t="s">
        <v>378</v>
      </c>
      <c r="C111" s="18">
        <v>1</v>
      </c>
    </row>
    <row r="112" spans="1:3" x14ac:dyDescent="0.3">
      <c r="A112" s="18" t="s">
        <v>356</v>
      </c>
      <c r="B112" s="18" t="s">
        <v>378</v>
      </c>
      <c r="C112" s="18">
        <v>1</v>
      </c>
    </row>
    <row r="113" spans="1:3" x14ac:dyDescent="0.3">
      <c r="A113" s="18" t="s">
        <v>357</v>
      </c>
      <c r="B113" s="18" t="s">
        <v>378</v>
      </c>
      <c r="C113" s="18">
        <v>1</v>
      </c>
    </row>
    <row r="114" spans="1:3" x14ac:dyDescent="0.3">
      <c r="A114" s="18" t="s">
        <v>335</v>
      </c>
      <c r="B114" s="18" t="s">
        <v>378</v>
      </c>
      <c r="C114" s="18">
        <v>1</v>
      </c>
    </row>
    <row r="115" spans="1:3" x14ac:dyDescent="0.3">
      <c r="A115" s="18" t="s">
        <v>346</v>
      </c>
      <c r="B115" s="18" t="s">
        <v>374</v>
      </c>
      <c r="C115" s="18">
        <v>0.5</v>
      </c>
    </row>
    <row r="116" spans="1:3" x14ac:dyDescent="0.3">
      <c r="A116" s="18" t="s">
        <v>351</v>
      </c>
      <c r="B116" s="18" t="s">
        <v>378</v>
      </c>
      <c r="C116" s="18">
        <v>1</v>
      </c>
    </row>
    <row r="117" spans="1:3" x14ac:dyDescent="0.3">
      <c r="A117" s="18" t="s">
        <v>362</v>
      </c>
      <c r="B117" s="18" t="s">
        <v>374</v>
      </c>
      <c r="C117" s="18">
        <v>0.5</v>
      </c>
    </row>
    <row r="118" spans="1:3" x14ac:dyDescent="0.3">
      <c r="A118" s="18" t="s">
        <v>359</v>
      </c>
      <c r="B118" s="18" t="s">
        <v>374</v>
      </c>
      <c r="C118" s="18">
        <v>0.5</v>
      </c>
    </row>
    <row r="119" spans="1:3" x14ac:dyDescent="0.3">
      <c r="A119" s="18" t="s">
        <v>359</v>
      </c>
      <c r="B119" s="18" t="s">
        <v>378</v>
      </c>
      <c r="C119" s="18">
        <v>1</v>
      </c>
    </row>
    <row r="120" spans="1:3" x14ac:dyDescent="0.3">
      <c r="A120" s="18" t="s">
        <v>359</v>
      </c>
      <c r="B120" s="18" t="s">
        <v>378</v>
      </c>
      <c r="C120" s="18">
        <v>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74C53-54E3-4068-9086-04DA81DF93D8}">
  <dimension ref="A3:D39"/>
  <sheetViews>
    <sheetView workbookViewId="0">
      <selection activeCell="A4" sqref="A4:D38"/>
    </sheetView>
  </sheetViews>
  <sheetFormatPr defaultRowHeight="14.4" x14ac:dyDescent="0.3"/>
  <cols>
    <col min="1" max="1" width="18.77734375" bestFit="1" customWidth="1"/>
    <col min="2" max="2" width="18.44140625" bestFit="1" customWidth="1"/>
    <col min="3" max="3" width="3" bestFit="1" customWidth="1"/>
    <col min="4" max="4" width="12.5546875" bestFit="1" customWidth="1"/>
  </cols>
  <sheetData>
    <row r="3" spans="1:4" x14ac:dyDescent="0.3">
      <c r="A3" s="20" t="s">
        <v>382</v>
      </c>
      <c r="B3" s="20" t="s">
        <v>381</v>
      </c>
    </row>
    <row r="4" spans="1:4" x14ac:dyDescent="0.3">
      <c r="A4" s="20" t="s">
        <v>379</v>
      </c>
      <c r="B4">
        <v>0.5</v>
      </c>
      <c r="C4">
        <v>1</v>
      </c>
      <c r="D4" t="s">
        <v>380</v>
      </c>
    </row>
    <row r="5" spans="1:4" x14ac:dyDescent="0.3">
      <c r="A5" s="21" t="s">
        <v>330</v>
      </c>
      <c r="B5">
        <v>1</v>
      </c>
      <c r="C5">
        <v>3</v>
      </c>
      <c r="D5">
        <v>4</v>
      </c>
    </row>
    <row r="6" spans="1:4" x14ac:dyDescent="0.3">
      <c r="A6" s="21" t="s">
        <v>339</v>
      </c>
      <c r="C6">
        <v>2</v>
      </c>
      <c r="D6">
        <v>2</v>
      </c>
    </row>
    <row r="7" spans="1:4" x14ac:dyDescent="0.3">
      <c r="A7" s="21" t="s">
        <v>331</v>
      </c>
      <c r="B7">
        <v>2</v>
      </c>
      <c r="C7">
        <v>1</v>
      </c>
      <c r="D7">
        <v>3</v>
      </c>
    </row>
    <row r="8" spans="1:4" x14ac:dyDescent="0.3">
      <c r="A8" s="21" t="s">
        <v>332</v>
      </c>
      <c r="B8">
        <v>2</v>
      </c>
      <c r="D8">
        <v>2</v>
      </c>
    </row>
    <row r="9" spans="1:4" x14ac:dyDescent="0.3">
      <c r="A9" s="21" t="s">
        <v>333</v>
      </c>
      <c r="C9">
        <v>1</v>
      </c>
      <c r="D9">
        <v>1</v>
      </c>
    </row>
    <row r="10" spans="1:4" x14ac:dyDescent="0.3">
      <c r="A10" s="21" t="s">
        <v>334</v>
      </c>
      <c r="C10">
        <v>3</v>
      </c>
      <c r="D10">
        <v>3</v>
      </c>
    </row>
    <row r="11" spans="1:4" x14ac:dyDescent="0.3">
      <c r="A11" s="21" t="s">
        <v>335</v>
      </c>
      <c r="B11">
        <v>1</v>
      </c>
      <c r="C11">
        <v>1</v>
      </c>
      <c r="D11">
        <v>2</v>
      </c>
    </row>
    <row r="12" spans="1:4" x14ac:dyDescent="0.3">
      <c r="A12" s="21" t="s">
        <v>336</v>
      </c>
      <c r="B12">
        <v>1</v>
      </c>
      <c r="C12">
        <v>2</v>
      </c>
      <c r="D12">
        <v>3</v>
      </c>
    </row>
    <row r="13" spans="1:4" x14ac:dyDescent="0.3">
      <c r="A13" s="21" t="s">
        <v>337</v>
      </c>
      <c r="C13">
        <v>2</v>
      </c>
      <c r="D13">
        <v>2</v>
      </c>
    </row>
    <row r="14" spans="1:4" x14ac:dyDescent="0.3">
      <c r="A14" s="21" t="s">
        <v>338</v>
      </c>
      <c r="C14">
        <v>1</v>
      </c>
      <c r="D14">
        <v>1</v>
      </c>
    </row>
    <row r="15" spans="1:4" x14ac:dyDescent="0.3">
      <c r="A15" s="21" t="s">
        <v>340</v>
      </c>
      <c r="C15">
        <v>2</v>
      </c>
      <c r="D15">
        <v>2</v>
      </c>
    </row>
    <row r="16" spans="1:4" x14ac:dyDescent="0.3">
      <c r="A16" s="21" t="s">
        <v>341</v>
      </c>
      <c r="B16">
        <v>2</v>
      </c>
      <c r="C16">
        <v>2</v>
      </c>
      <c r="D16">
        <v>4</v>
      </c>
    </row>
    <row r="17" spans="1:4" x14ac:dyDescent="0.3">
      <c r="A17" s="21" t="s">
        <v>342</v>
      </c>
      <c r="B17">
        <v>1</v>
      </c>
      <c r="C17">
        <v>3</v>
      </c>
      <c r="D17">
        <v>4</v>
      </c>
    </row>
    <row r="18" spans="1:4" x14ac:dyDescent="0.3">
      <c r="A18" s="21" t="s">
        <v>343</v>
      </c>
      <c r="C18">
        <v>5</v>
      </c>
      <c r="D18">
        <v>5</v>
      </c>
    </row>
    <row r="19" spans="1:4" x14ac:dyDescent="0.3">
      <c r="A19" s="21" t="s">
        <v>344</v>
      </c>
      <c r="C19">
        <v>3</v>
      </c>
      <c r="D19">
        <v>3</v>
      </c>
    </row>
    <row r="20" spans="1:4" x14ac:dyDescent="0.3">
      <c r="A20" s="21" t="s">
        <v>345</v>
      </c>
      <c r="B20">
        <v>2</v>
      </c>
      <c r="C20">
        <v>4</v>
      </c>
      <c r="D20">
        <v>6</v>
      </c>
    </row>
    <row r="21" spans="1:4" x14ac:dyDescent="0.3">
      <c r="A21" s="21" t="s">
        <v>346</v>
      </c>
      <c r="B21">
        <v>1</v>
      </c>
      <c r="D21">
        <v>1</v>
      </c>
    </row>
    <row r="22" spans="1:4" x14ac:dyDescent="0.3">
      <c r="A22" s="21" t="s">
        <v>347</v>
      </c>
      <c r="B22">
        <v>1</v>
      </c>
      <c r="C22">
        <v>3</v>
      </c>
      <c r="D22">
        <v>4</v>
      </c>
    </row>
    <row r="23" spans="1:4" x14ac:dyDescent="0.3">
      <c r="A23" s="21" t="s">
        <v>348</v>
      </c>
      <c r="B23">
        <v>3</v>
      </c>
      <c r="C23">
        <v>2</v>
      </c>
      <c r="D23">
        <v>5</v>
      </c>
    </row>
    <row r="24" spans="1:4" x14ac:dyDescent="0.3">
      <c r="A24" s="21" t="s">
        <v>349</v>
      </c>
      <c r="B24">
        <v>4</v>
      </c>
      <c r="D24">
        <v>4</v>
      </c>
    </row>
    <row r="25" spans="1:4" x14ac:dyDescent="0.3">
      <c r="A25" s="21" t="s">
        <v>350</v>
      </c>
      <c r="B25">
        <v>2</v>
      </c>
      <c r="C25">
        <v>1</v>
      </c>
      <c r="D25">
        <v>3</v>
      </c>
    </row>
    <row r="26" spans="1:4" x14ac:dyDescent="0.3">
      <c r="A26" s="21" t="s">
        <v>351</v>
      </c>
      <c r="B26">
        <v>1</v>
      </c>
      <c r="C26">
        <v>6</v>
      </c>
      <c r="D26">
        <v>7</v>
      </c>
    </row>
    <row r="27" spans="1:4" x14ac:dyDescent="0.3">
      <c r="A27" s="21" t="s">
        <v>352</v>
      </c>
      <c r="B27">
        <v>3</v>
      </c>
      <c r="C27">
        <v>4</v>
      </c>
      <c r="D27">
        <v>7</v>
      </c>
    </row>
    <row r="28" spans="1:4" x14ac:dyDescent="0.3">
      <c r="A28" s="21" t="s">
        <v>353</v>
      </c>
      <c r="B28">
        <v>1</v>
      </c>
      <c r="C28">
        <v>2</v>
      </c>
      <c r="D28">
        <v>3</v>
      </c>
    </row>
    <row r="29" spans="1:4" x14ac:dyDescent="0.3">
      <c r="A29" s="21" t="s">
        <v>354</v>
      </c>
      <c r="C29">
        <v>1</v>
      </c>
      <c r="D29">
        <v>1</v>
      </c>
    </row>
    <row r="30" spans="1:4" x14ac:dyDescent="0.3">
      <c r="A30" s="21" t="s">
        <v>355</v>
      </c>
      <c r="C30">
        <v>2</v>
      </c>
      <c r="D30">
        <v>2</v>
      </c>
    </row>
    <row r="31" spans="1:4" x14ac:dyDescent="0.3">
      <c r="A31" s="21" t="s">
        <v>356</v>
      </c>
      <c r="B31">
        <v>2</v>
      </c>
      <c r="C31">
        <v>4</v>
      </c>
      <c r="D31">
        <v>6</v>
      </c>
    </row>
    <row r="32" spans="1:4" x14ac:dyDescent="0.3">
      <c r="A32" s="21" t="s">
        <v>357</v>
      </c>
      <c r="B32">
        <v>3</v>
      </c>
      <c r="C32">
        <v>1</v>
      </c>
      <c r="D32">
        <v>4</v>
      </c>
    </row>
    <row r="33" spans="1:4" x14ac:dyDescent="0.3">
      <c r="A33" s="21" t="s">
        <v>358</v>
      </c>
      <c r="B33">
        <v>1</v>
      </c>
      <c r="C33">
        <v>2</v>
      </c>
      <c r="D33">
        <v>3</v>
      </c>
    </row>
    <row r="34" spans="1:4" x14ac:dyDescent="0.3">
      <c r="A34" s="21" t="s">
        <v>360</v>
      </c>
      <c r="B34">
        <v>1</v>
      </c>
      <c r="C34">
        <v>7</v>
      </c>
      <c r="D34">
        <v>8</v>
      </c>
    </row>
    <row r="35" spans="1:4" x14ac:dyDescent="0.3">
      <c r="A35" s="21" t="s">
        <v>361</v>
      </c>
      <c r="B35">
        <v>5</v>
      </c>
      <c r="C35">
        <v>1</v>
      </c>
      <c r="D35">
        <v>6</v>
      </c>
    </row>
    <row r="36" spans="1:4" x14ac:dyDescent="0.3">
      <c r="A36" s="21" t="s">
        <v>362</v>
      </c>
      <c r="B36">
        <v>1</v>
      </c>
      <c r="C36">
        <v>2</v>
      </c>
      <c r="D36">
        <v>3</v>
      </c>
    </row>
    <row r="37" spans="1:4" x14ac:dyDescent="0.3">
      <c r="A37" s="21" t="s">
        <v>363</v>
      </c>
      <c r="C37">
        <v>2</v>
      </c>
      <c r="D37">
        <v>2</v>
      </c>
    </row>
    <row r="38" spans="1:4" x14ac:dyDescent="0.3">
      <c r="A38" s="21" t="s">
        <v>359</v>
      </c>
      <c r="B38">
        <v>1</v>
      </c>
      <c r="C38">
        <v>2</v>
      </c>
      <c r="D38">
        <v>3</v>
      </c>
    </row>
    <row r="39" spans="1:4" x14ac:dyDescent="0.3">
      <c r="A39" s="21" t="s">
        <v>380</v>
      </c>
      <c r="B39">
        <v>42</v>
      </c>
      <c r="C39">
        <v>77</v>
      </c>
      <c r="D39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4DE09-CE91-486B-A024-0A9FF169FC87}">
  <dimension ref="B2:E24"/>
  <sheetViews>
    <sheetView showGridLines="0" zoomScale="98" zoomScaleNormal="90" workbookViewId="0">
      <selection activeCell="D24" sqref="D24"/>
    </sheetView>
  </sheetViews>
  <sheetFormatPr defaultRowHeight="14.4" x14ac:dyDescent="0.3"/>
  <cols>
    <col min="2" max="2" width="70.77734375" customWidth="1"/>
    <col min="3" max="3" width="20.109375" customWidth="1"/>
    <col min="4" max="4" width="98.33203125" customWidth="1"/>
  </cols>
  <sheetData>
    <row r="2" spans="2:4" ht="17.399999999999999" x14ac:dyDescent="0.3">
      <c r="B2" s="46" t="s">
        <v>209</v>
      </c>
      <c r="C2" s="47"/>
      <c r="D2" s="47"/>
    </row>
    <row r="3" spans="2:4" ht="51.6" customHeight="1" x14ac:dyDescent="0.3">
      <c r="B3" s="4" t="s">
        <v>134</v>
      </c>
      <c r="C3" s="4" t="s">
        <v>371</v>
      </c>
      <c r="D3" s="4" t="s">
        <v>135</v>
      </c>
    </row>
    <row r="4" spans="2:4" ht="15" customHeight="1" x14ac:dyDescent="0.3">
      <c r="B4" s="57" t="s">
        <v>226</v>
      </c>
      <c r="C4" s="6" t="s">
        <v>374</v>
      </c>
      <c r="D4" s="28" t="s">
        <v>204</v>
      </c>
    </row>
    <row r="5" spans="2:4" ht="15" customHeight="1" x14ac:dyDescent="0.3">
      <c r="B5" s="61"/>
      <c r="C5" s="7" t="s">
        <v>378</v>
      </c>
      <c r="D5" s="14" t="s">
        <v>241</v>
      </c>
    </row>
    <row r="6" spans="2:4" ht="15" customHeight="1" x14ac:dyDescent="0.3">
      <c r="B6" s="61"/>
      <c r="C6" s="7" t="s">
        <v>374</v>
      </c>
      <c r="D6" s="14" t="s">
        <v>208</v>
      </c>
    </row>
    <row r="7" spans="2:4" ht="15" customHeight="1" x14ac:dyDescent="0.3">
      <c r="B7" s="58"/>
      <c r="C7" s="7" t="s">
        <v>374</v>
      </c>
      <c r="D7" s="14" t="s">
        <v>224</v>
      </c>
    </row>
    <row r="8" spans="2:4" ht="15" customHeight="1" x14ac:dyDescent="0.3">
      <c r="B8" s="15" t="s">
        <v>227</v>
      </c>
      <c r="C8" s="7" t="s">
        <v>378</v>
      </c>
      <c r="D8" s="29" t="s">
        <v>391</v>
      </c>
    </row>
    <row r="9" spans="2:4" ht="15" customHeight="1" x14ac:dyDescent="0.3">
      <c r="B9" s="57" t="s">
        <v>228</v>
      </c>
      <c r="C9" s="7" t="s">
        <v>378</v>
      </c>
      <c r="D9" s="14" t="s">
        <v>208</v>
      </c>
    </row>
    <row r="10" spans="2:4" ht="15" customHeight="1" x14ac:dyDescent="0.3">
      <c r="B10" s="58"/>
      <c r="C10" s="7" t="s">
        <v>378</v>
      </c>
      <c r="D10" s="14" t="s">
        <v>388</v>
      </c>
    </row>
    <row r="11" spans="2:4" ht="15" customHeight="1" x14ac:dyDescent="0.3">
      <c r="B11" s="57" t="s">
        <v>229</v>
      </c>
      <c r="C11" s="6" t="s">
        <v>374</v>
      </c>
      <c r="D11" s="14" t="s">
        <v>203</v>
      </c>
    </row>
    <row r="12" spans="2:4" ht="15" customHeight="1" x14ac:dyDescent="0.3">
      <c r="B12" s="58"/>
      <c r="C12" s="6" t="s">
        <v>378</v>
      </c>
      <c r="D12" s="14" t="s">
        <v>214</v>
      </c>
    </row>
    <row r="13" spans="2:4" ht="15" customHeight="1" x14ac:dyDescent="0.3">
      <c r="B13" s="15" t="s">
        <v>230</v>
      </c>
      <c r="C13" s="6" t="s">
        <v>378</v>
      </c>
      <c r="D13" s="14" t="s">
        <v>207</v>
      </c>
    </row>
    <row r="14" spans="2:4" ht="15" customHeight="1" x14ac:dyDescent="0.3">
      <c r="B14" s="59" t="s">
        <v>231</v>
      </c>
      <c r="C14" s="6" t="s">
        <v>378</v>
      </c>
      <c r="D14" s="14" t="s">
        <v>211</v>
      </c>
    </row>
    <row r="15" spans="2:4" ht="15" customHeight="1" x14ac:dyDescent="0.3">
      <c r="B15" s="60"/>
      <c r="C15" s="6" t="s">
        <v>374</v>
      </c>
      <c r="D15" s="14" t="s">
        <v>217</v>
      </c>
    </row>
    <row r="16" spans="2:4" ht="15" customHeight="1" x14ac:dyDescent="0.3">
      <c r="B16" s="15" t="s">
        <v>232</v>
      </c>
      <c r="C16" s="6" t="s">
        <v>378</v>
      </c>
      <c r="D16" s="14" t="s">
        <v>221</v>
      </c>
    </row>
    <row r="17" spans="2:5" ht="15" customHeight="1" x14ac:dyDescent="0.3">
      <c r="B17" s="15" t="s">
        <v>233</v>
      </c>
      <c r="C17" s="6" t="s">
        <v>378</v>
      </c>
      <c r="D17" s="14" t="s">
        <v>224</v>
      </c>
    </row>
    <row r="18" spans="2:5" ht="15" customHeight="1" x14ac:dyDescent="0.3">
      <c r="B18" s="15" t="s">
        <v>234</v>
      </c>
      <c r="C18" s="6" t="s">
        <v>378</v>
      </c>
      <c r="D18" s="14" t="s">
        <v>222</v>
      </c>
    </row>
    <row r="19" spans="2:5" ht="15" customHeight="1" x14ac:dyDescent="0.3">
      <c r="B19" s="15" t="s">
        <v>235</v>
      </c>
      <c r="C19" s="6" t="s">
        <v>378</v>
      </c>
      <c r="D19" s="14" t="s">
        <v>225</v>
      </c>
    </row>
    <row r="20" spans="2:5" ht="15" customHeight="1" x14ac:dyDescent="0.3">
      <c r="B20" s="15" t="s">
        <v>236</v>
      </c>
      <c r="C20" s="6" t="s">
        <v>378</v>
      </c>
      <c r="D20" s="14" t="s">
        <v>216</v>
      </c>
    </row>
    <row r="21" spans="2:5" ht="15" customHeight="1" x14ac:dyDescent="0.3">
      <c r="B21" s="15" t="s">
        <v>237</v>
      </c>
      <c r="C21" s="6" t="s">
        <v>378</v>
      </c>
      <c r="D21" s="14" t="s">
        <v>212</v>
      </c>
    </row>
    <row r="22" spans="2:5" ht="15" customHeight="1" x14ac:dyDescent="0.3">
      <c r="B22" s="15" t="s">
        <v>238</v>
      </c>
      <c r="C22" s="6" t="s">
        <v>374</v>
      </c>
      <c r="D22" s="29" t="s">
        <v>391</v>
      </c>
    </row>
    <row r="23" spans="2:5" ht="15" customHeight="1" x14ac:dyDescent="0.3">
      <c r="B23" s="15" t="s">
        <v>392</v>
      </c>
      <c r="C23" s="6" t="s">
        <v>378</v>
      </c>
      <c r="D23" s="14" t="s">
        <v>247</v>
      </c>
      <c r="E23" s="16"/>
    </row>
    <row r="24" spans="2:5" ht="26.4" x14ac:dyDescent="0.3">
      <c r="B24" s="15" t="s">
        <v>239</v>
      </c>
      <c r="C24" s="6" t="s">
        <v>374</v>
      </c>
      <c r="D24" s="29" t="s">
        <v>391</v>
      </c>
    </row>
  </sheetData>
  <mergeCells count="5">
    <mergeCell ref="B9:B10"/>
    <mergeCell ref="B11:B12"/>
    <mergeCell ref="B14:B15"/>
    <mergeCell ref="B2:D2"/>
    <mergeCell ref="B4:B7"/>
  </mergeCells>
  <dataValidations count="1">
    <dataValidation type="list" allowBlank="1" showInputMessage="1" showErrorMessage="1" sqref="C4:C24" xr:uid="{387140E9-5470-4131-AC93-8CF8530B1E36}">
      <formula1>"priamo napĺňa,umožňuje"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a2483a-0ebe-4681-a7e8-26ff3815f90e">
      <Terms xmlns="http://schemas.microsoft.com/office/infopath/2007/PartnerControls"/>
    </lcf76f155ced4ddcb4097134ff3c332f>
    <TaxCatchAll xmlns="34f15e0d-0768-403d-a60c-09574fc215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8DF0D89C7AE4FBF331767FFFB465E" ma:contentTypeVersion="16" ma:contentTypeDescription="Umožňuje vytvoriť nový dokument." ma:contentTypeScope="" ma:versionID="a5df0d52b3e653aacd28cc2e67c08d9f">
  <xsd:schema xmlns:xsd="http://www.w3.org/2001/XMLSchema" xmlns:xs="http://www.w3.org/2001/XMLSchema" xmlns:p="http://schemas.microsoft.com/office/2006/metadata/properties" xmlns:ns2="77a2483a-0ebe-4681-a7e8-26ff3815f90e" xmlns:ns3="34f15e0d-0768-403d-a60c-09574fc21520" targetNamespace="http://schemas.microsoft.com/office/2006/metadata/properties" ma:root="true" ma:fieldsID="d6f42748baf54b010186fa1f23c2500a" ns2:_="" ns3:_="">
    <xsd:import namespace="77a2483a-0ebe-4681-a7e8-26ff3815f90e"/>
    <xsd:import namespace="34f15e0d-0768-403d-a60c-09574fc215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2483a-0ebe-4681-a7e8-26ff3815f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15e0d-0768-403d-a60c-09574fc215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c9f52b-229b-44c8-8309-d364c7e020a1}" ma:internalName="TaxCatchAll" ma:showField="CatchAllData" ma:web="34f15e0d-0768-403d-a60c-09574fc215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39F37F-894D-42CE-A409-BE21D5D56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F678E9-EEFF-4B4C-954C-C68828A4079B}">
  <ds:schemaRefs>
    <ds:schemaRef ds:uri="1d9e3735-158b-4049-945f-82d3fa88d9b8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5C4B4D-0419-4934-9835-2633917AB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scenare</vt:lpstr>
      <vt:lpstr>vizia</vt:lpstr>
      <vt:lpstr>akcny plan</vt:lpstr>
      <vt:lpstr>opatrenia EU a SR</vt:lpstr>
      <vt:lpstr>analyza efektivity 1</vt:lpstr>
      <vt:lpstr>analyza ef 2</vt:lpstr>
      <vt:lpstr>opatrenia V1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2023-03-07T13:32:32Z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0x0101009528DF0D89C7AE4FBF331767FFFB465E</vt:lpwstr>
  </property>
  <property fmtid="{D5CDD505-2E9C-101B-9397-08002B2CF9AE}" pid="3" name="MediaServiceImageTags">
    <vt:lpwstr/>
  </property>
</Properties>
</file>