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o-global.kpmg.com/sites/SK-MIRRI-ProjektInteligentnamobilita-ProjectworkspaceCommon/Shared Documents/Project work space (Common)/02 Hlavne plnenie - vystupy/vystup 10/2023 03 10 Zapracovanie pripomienok EK PA/"/>
    </mc:Choice>
  </mc:AlternateContent>
  <xr:revisionPtr revIDLastSave="64" documentId="13_ncr:1_{DC30C54B-3AEA-4A21-9C1D-E6E16E6406CC}" xr6:coauthVersionLast="47" xr6:coauthVersionMax="47" xr10:uidLastSave="{83A55AD4-018C-46AB-94C3-467A504822B6}"/>
  <bookViews>
    <workbookView minimized="1" xWindow="-1035" yWindow="855" windowWidth="21600" windowHeight="11385" firstSheet="3" activeTab="4" xr2:uid="{00000000-000D-0000-FFFF-FFFF00000000}"/>
  </bookViews>
  <sheets>
    <sheet name="Shortlist" sheetId="1" r:id="rId1"/>
    <sheet name="Shortlist 2022" sheetId="4" r:id="rId2"/>
    <sheet name="AnalýzaDB" sheetId="5" r:id="rId3"/>
    <sheet name="Projekcia na Ekosystem a domeny" sheetId="17" r:id="rId4"/>
    <sheet name="Projekcia pre Ekosystem IM" sheetId="18" r:id="rId5"/>
    <sheet name="Projekcia pre Domeny IM" sheetId="19" r:id="rId6"/>
    <sheet name="Word cloud" sheetId="16" r:id="rId7"/>
    <sheet name="Graf " sheetId="2" r:id="rId8"/>
    <sheet name="Graf2" sheetId="14" r:id="rId9"/>
  </sheets>
  <definedNames>
    <definedName name="_xlnm._FilterDatabase" localSheetId="0" hidden="1">Shortlist!$A$1:$AU$57</definedName>
    <definedName name="_xlnm._FilterDatabase" localSheetId="1" hidden="1">'Shortlist 2022'!$A$1:$AW$57</definedName>
  </definedNames>
  <calcPr calcId="191028"/>
  <pivotCaches>
    <pivotCache cacheId="1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4" l="1"/>
  <c r="I6" i="14"/>
  <c r="I7" i="14"/>
  <c r="I8" i="14"/>
  <c r="I9" i="14"/>
  <c r="I10" i="14"/>
  <c r="I11" i="14"/>
  <c r="H6" i="14"/>
  <c r="H7" i="14"/>
  <c r="H8" i="14"/>
  <c r="H9" i="14"/>
  <c r="H10" i="14"/>
  <c r="H11" i="14"/>
  <c r="H5" i="14"/>
  <c r="B3" i="5"/>
  <c r="B5" i="5"/>
  <c r="B7" i="5"/>
  <c r="B9" i="5"/>
  <c r="B11" i="5"/>
  <c r="B13" i="5"/>
  <c r="B15" i="5"/>
  <c r="B17" i="5"/>
  <c r="B19" i="5"/>
  <c r="B21" i="5"/>
  <c r="B23" i="5"/>
  <c r="B25" i="5"/>
  <c r="B27" i="5"/>
  <c r="B29" i="5"/>
  <c r="B31" i="5"/>
  <c r="B33" i="5"/>
  <c r="B35" i="5"/>
  <c r="B37" i="5"/>
  <c r="B39" i="5"/>
  <c r="B41" i="5"/>
  <c r="B43" i="5"/>
  <c r="B45" i="5"/>
  <c r="B47" i="5"/>
  <c r="B49" i="5"/>
  <c r="B51" i="5"/>
  <c r="B53" i="5"/>
  <c r="B55" i="5"/>
  <c r="B57" i="5"/>
  <c r="B59" i="5"/>
  <c r="B61" i="5"/>
  <c r="B63" i="5"/>
  <c r="B65" i="5"/>
  <c r="B67" i="5"/>
  <c r="B69" i="5"/>
  <c r="B71" i="5"/>
  <c r="B73" i="5"/>
  <c r="B75" i="5"/>
  <c r="B77" i="5"/>
  <c r="B79" i="5"/>
  <c r="B81" i="5"/>
  <c r="B83" i="5"/>
  <c r="B85" i="5"/>
  <c r="B87" i="5"/>
  <c r="B89" i="5"/>
  <c r="B91" i="5"/>
  <c r="B93" i="5"/>
  <c r="B95" i="5"/>
  <c r="B97" i="5"/>
  <c r="B99" i="5"/>
  <c r="B101" i="5"/>
  <c r="B103" i="5"/>
  <c r="B105" i="5"/>
  <c r="B107" i="5"/>
  <c r="B109" i="5"/>
  <c r="B111" i="5"/>
  <c r="B113" i="5"/>
  <c r="D3" i="5"/>
  <c r="D5" i="5"/>
  <c r="D7" i="5"/>
  <c r="D9" i="5"/>
  <c r="D11" i="5"/>
  <c r="D13" i="5"/>
  <c r="D15" i="5"/>
  <c r="D17" i="5"/>
  <c r="D19" i="5"/>
  <c r="D21" i="5"/>
  <c r="D23" i="5"/>
  <c r="D25" i="5"/>
  <c r="D27" i="5"/>
  <c r="D29" i="5"/>
  <c r="D31" i="5"/>
  <c r="D33" i="5"/>
  <c r="D35" i="5"/>
  <c r="D37" i="5"/>
  <c r="D39" i="5"/>
  <c r="D41" i="5"/>
  <c r="D43" i="5"/>
  <c r="D45" i="5"/>
  <c r="D47" i="5"/>
  <c r="D49" i="5"/>
  <c r="D51" i="5"/>
  <c r="D53" i="5"/>
  <c r="D55" i="5"/>
  <c r="D57" i="5"/>
  <c r="D59" i="5"/>
  <c r="D61" i="5"/>
  <c r="D63" i="5"/>
  <c r="D65" i="5"/>
  <c r="D67" i="5"/>
  <c r="D69" i="5"/>
  <c r="D71" i="5"/>
  <c r="D73" i="5"/>
  <c r="D75" i="5"/>
  <c r="D77" i="5"/>
  <c r="D79" i="5"/>
  <c r="D81" i="5"/>
  <c r="D83" i="5"/>
  <c r="D85" i="5"/>
  <c r="D87" i="5"/>
  <c r="D89" i="5"/>
  <c r="D91" i="5"/>
  <c r="D93" i="5"/>
  <c r="D95" i="5"/>
  <c r="D97" i="5"/>
  <c r="D99" i="5"/>
  <c r="D101" i="5"/>
  <c r="D103" i="5"/>
  <c r="D105" i="5"/>
  <c r="D107" i="5"/>
  <c r="D109" i="5"/>
  <c r="D111" i="5"/>
  <c r="D113" i="5"/>
  <c r="F3" i="5"/>
  <c r="F5" i="5"/>
  <c r="F7" i="5"/>
  <c r="F9" i="5"/>
  <c r="F11" i="5"/>
  <c r="F13" i="5"/>
  <c r="F15" i="5"/>
  <c r="F17" i="5"/>
  <c r="F19" i="5"/>
  <c r="F21" i="5"/>
  <c r="F23" i="5"/>
  <c r="F25" i="5"/>
  <c r="F27" i="5"/>
  <c r="F29" i="5"/>
  <c r="F31" i="5"/>
  <c r="F33" i="5"/>
  <c r="F35" i="5"/>
  <c r="F37" i="5"/>
  <c r="F39" i="5"/>
  <c r="F41" i="5"/>
  <c r="F43" i="5"/>
  <c r="F45" i="5"/>
  <c r="F47" i="5"/>
  <c r="F49" i="5"/>
  <c r="F51" i="5"/>
  <c r="F53" i="5"/>
  <c r="F55" i="5"/>
  <c r="F57" i="5"/>
  <c r="F59" i="5"/>
  <c r="F61" i="5"/>
  <c r="F63" i="5"/>
  <c r="F65" i="5"/>
  <c r="F67" i="5"/>
  <c r="F69" i="5"/>
  <c r="F71" i="5"/>
  <c r="F73" i="5"/>
  <c r="F75" i="5"/>
  <c r="F77" i="5"/>
  <c r="F79" i="5"/>
  <c r="F81" i="5"/>
  <c r="F83" i="5"/>
  <c r="F85" i="5"/>
  <c r="F87" i="5"/>
  <c r="F89" i="5"/>
  <c r="F91" i="5"/>
  <c r="F93" i="5"/>
  <c r="F95" i="5"/>
  <c r="F97" i="5"/>
  <c r="F99" i="5"/>
  <c r="F101" i="5"/>
  <c r="F103" i="5"/>
  <c r="F105" i="5"/>
  <c r="F107" i="5"/>
  <c r="F109" i="5"/>
  <c r="F111" i="5"/>
  <c r="F113" i="5"/>
  <c r="D2" i="5"/>
  <c r="D4" i="5"/>
  <c r="D6" i="5"/>
  <c r="D8" i="5"/>
  <c r="D10" i="5"/>
  <c r="D12" i="5"/>
  <c r="D14" i="5"/>
  <c r="D16" i="5"/>
  <c r="D18" i="5"/>
  <c r="D20" i="5"/>
  <c r="D22" i="5"/>
  <c r="D24" i="5"/>
  <c r="D26" i="5"/>
  <c r="D28" i="5"/>
  <c r="D30" i="5"/>
  <c r="D32" i="5"/>
  <c r="D34" i="5"/>
  <c r="D36" i="5"/>
  <c r="D38" i="5"/>
  <c r="D40" i="5"/>
  <c r="D42" i="5"/>
  <c r="D44" i="5"/>
  <c r="D46" i="5"/>
  <c r="D48" i="5"/>
  <c r="D50" i="5"/>
  <c r="D52" i="5"/>
  <c r="D54" i="5"/>
  <c r="D56" i="5"/>
  <c r="D58" i="5"/>
  <c r="D60" i="5"/>
  <c r="D62" i="5"/>
  <c r="D64" i="5"/>
  <c r="D66" i="5"/>
  <c r="D68" i="5"/>
  <c r="D70" i="5"/>
  <c r="D72" i="5"/>
  <c r="D74" i="5"/>
  <c r="D76" i="5"/>
  <c r="D78" i="5"/>
  <c r="D80" i="5"/>
  <c r="D82" i="5"/>
  <c r="D84" i="5"/>
  <c r="D86" i="5"/>
  <c r="D88" i="5"/>
  <c r="D90" i="5"/>
  <c r="D92" i="5"/>
  <c r="D94" i="5"/>
  <c r="D96" i="5"/>
  <c r="D98" i="5"/>
  <c r="D100" i="5"/>
  <c r="D102" i="5"/>
  <c r="D104" i="5"/>
  <c r="D106" i="5"/>
  <c r="D108" i="5"/>
  <c r="D110" i="5"/>
  <c r="D112" i="5"/>
  <c r="F2" i="5"/>
  <c r="F4" i="5"/>
  <c r="F6" i="5"/>
  <c r="F8" i="5"/>
  <c r="F10" i="5"/>
  <c r="F12" i="5"/>
  <c r="F14" i="5"/>
  <c r="F16" i="5"/>
  <c r="F18" i="5"/>
  <c r="F20" i="5"/>
  <c r="F22" i="5"/>
  <c r="F24" i="5"/>
  <c r="F26" i="5"/>
  <c r="F28" i="5"/>
  <c r="F30" i="5"/>
  <c r="F32" i="5"/>
  <c r="F34" i="5"/>
  <c r="F36" i="5"/>
  <c r="F38" i="5"/>
  <c r="F40" i="5"/>
  <c r="F42" i="5"/>
  <c r="F44" i="5"/>
  <c r="F46" i="5"/>
  <c r="F48" i="5"/>
  <c r="F50" i="5"/>
  <c r="F52" i="5"/>
  <c r="F54" i="5"/>
  <c r="F56" i="5"/>
  <c r="F58" i="5"/>
  <c r="F60" i="5"/>
  <c r="F62" i="5"/>
  <c r="F64" i="5"/>
  <c r="F66" i="5"/>
  <c r="F68" i="5"/>
  <c r="F70" i="5"/>
  <c r="F72" i="5"/>
  <c r="F74" i="5"/>
  <c r="F76" i="5"/>
  <c r="F78" i="5"/>
  <c r="F80" i="5"/>
  <c r="F82" i="5"/>
  <c r="F84" i="5"/>
  <c r="F86" i="5"/>
  <c r="F88" i="5"/>
  <c r="F90" i="5"/>
  <c r="F92" i="5"/>
  <c r="F94" i="5"/>
  <c r="F96" i="5"/>
  <c r="F98" i="5"/>
  <c r="F100" i="5"/>
  <c r="F102" i="5"/>
  <c r="F104" i="5"/>
  <c r="F106" i="5"/>
  <c r="F108" i="5"/>
  <c r="F110" i="5"/>
  <c r="F112" i="5"/>
  <c r="B2" i="5"/>
  <c r="B4" i="5"/>
  <c r="B6" i="5"/>
  <c r="B8" i="5"/>
  <c r="B10" i="5"/>
  <c r="B12" i="5"/>
  <c r="B14" i="5"/>
  <c r="B16" i="5"/>
  <c r="B18" i="5"/>
  <c r="B20" i="5"/>
  <c r="B22" i="5"/>
  <c r="B24" i="5"/>
  <c r="B26" i="5"/>
  <c r="B28" i="5"/>
  <c r="B30" i="5"/>
  <c r="B32" i="5"/>
  <c r="B34" i="5"/>
  <c r="B36" i="5"/>
  <c r="B38" i="5"/>
  <c r="B40" i="5"/>
  <c r="B42" i="5"/>
  <c r="B44" i="5"/>
  <c r="B46" i="5"/>
  <c r="B48" i="5"/>
  <c r="B50" i="5"/>
  <c r="B52" i="5"/>
  <c r="B54" i="5"/>
  <c r="B56" i="5"/>
  <c r="B58" i="5"/>
  <c r="B60" i="5"/>
  <c r="B62" i="5"/>
  <c r="B64" i="5"/>
  <c r="B66" i="5"/>
  <c r="B68" i="5"/>
  <c r="B70" i="5"/>
  <c r="B72" i="5"/>
  <c r="B74" i="5"/>
  <c r="B76" i="5"/>
  <c r="B78" i="5"/>
  <c r="B80" i="5"/>
  <c r="B82" i="5"/>
  <c r="B84" i="5"/>
  <c r="B86" i="5"/>
  <c r="B88" i="5"/>
  <c r="B90" i="5"/>
  <c r="B92" i="5"/>
  <c r="B94" i="5"/>
  <c r="B96" i="5"/>
  <c r="B98" i="5"/>
  <c r="B100" i="5"/>
  <c r="B102" i="5"/>
  <c r="B104" i="5"/>
  <c r="B106" i="5"/>
  <c r="B108" i="5"/>
  <c r="B110" i="5"/>
  <c r="B112" i="5"/>
  <c r="E28" i="2"/>
  <c r="E27" i="2"/>
  <c r="E10" i="2"/>
  <c r="E11" i="2"/>
</calcChain>
</file>

<file path=xl/sharedStrings.xml><?xml version="1.0" encoding="utf-8"?>
<sst xmlns="http://schemas.openxmlformats.org/spreadsheetml/2006/main" count="5307" uniqueCount="946">
  <si>
    <t>Pasport - Kód</t>
  </si>
  <si>
    <t>Pasport - Názov</t>
  </si>
  <si>
    <t>Pasport - Ulica</t>
  </si>
  <si>
    <t>Pasport - PSČ</t>
  </si>
  <si>
    <t>Pasport - Mesto</t>
  </si>
  <si>
    <t>Pasport - Sídlo</t>
  </si>
  <si>
    <t>Pasport - Hlavní partneri</t>
  </si>
  <si>
    <t>Pasport - Počet zamestnancov</t>
  </si>
  <si>
    <t>Pasport - Tržby</t>
  </si>
  <si>
    <t>Pasport - Všeobecná charakteristika</t>
  </si>
  <si>
    <t>Pasport - IM charakteristika</t>
  </si>
  <si>
    <t>A1 - Právna forma</t>
  </si>
  <si>
    <t>A2 - Odvetvie</t>
  </si>
  <si>
    <t>A3 - Druh vlastníctva</t>
  </si>
  <si>
    <t>A4 - Quadruple Helix Model</t>
  </si>
  <si>
    <t>A5 - Predmet dopravy</t>
  </si>
  <si>
    <t>A6 - Mód dopravy</t>
  </si>
  <si>
    <t>A7 - Inovacne aktivity xx</t>
  </si>
  <si>
    <t>A7 - Inovacne aktivity</t>
  </si>
  <si>
    <t>A8 - Komunikacia</t>
  </si>
  <si>
    <t>A9 - Ostatne priznaky</t>
  </si>
  <si>
    <t>B1,1 - E-mobilita</t>
  </si>
  <si>
    <t>B1,2 - Autonómna mobilita</t>
  </si>
  <si>
    <t>B1,3 - Inteligentná mobilita</t>
  </si>
  <si>
    <t>B1,4 - Technológia vozidla</t>
  </si>
  <si>
    <t>B1,5 - Prierezové funkcie</t>
  </si>
  <si>
    <t>B1,6 - Rozvoj a podpora</t>
  </si>
  <si>
    <t>B2 - IM Projekty</t>
  </si>
  <si>
    <t>B3 - Use case</t>
  </si>
  <si>
    <t>Grading 01 - príbuznosť sektora</t>
  </si>
  <si>
    <t>Grading 02 - email</t>
  </si>
  <si>
    <t>Grading 03 - telefón</t>
  </si>
  <si>
    <t>Grading 04 - typ entity</t>
  </si>
  <si>
    <t>Grading 05 - webstránka</t>
  </si>
  <si>
    <t>Grading 06 -  tržby</t>
  </si>
  <si>
    <t>Grading 07 - Patenty</t>
  </si>
  <si>
    <t>Grading 08 - Realizované projekty</t>
  </si>
  <si>
    <t>Grading 09 - Členstvo v relevantnej org</t>
  </si>
  <si>
    <t>Grading 10 - Unikátne vedomosti / zručnosti</t>
  </si>
  <si>
    <t>Grading 12 - Inovačne aktivity</t>
  </si>
  <si>
    <t>Grading Total - Celkové skóre NEW</t>
  </si>
  <si>
    <t>Grading všeobecné total</t>
  </si>
  <si>
    <t>Zdroj_Unikátne vedomosti</t>
  </si>
  <si>
    <t>Zdroj_Inovačné aktivity</t>
  </si>
  <si>
    <t>W_field1</t>
  </si>
  <si>
    <t>W_field2</t>
  </si>
  <si>
    <t>W_field3</t>
  </si>
  <si>
    <t>Plastic Omnium Auto Exteriors, s.r.o.</t>
  </si>
  <si>
    <t>Lozorno 995</t>
  </si>
  <si>
    <t>900 55</t>
  </si>
  <si>
    <t>Lozorno</t>
  </si>
  <si>
    <t>Lozorno 995 900 55 Lozorno</t>
  </si>
  <si>
    <t/>
  </si>
  <si>
    <t>1000-1999</t>
  </si>
  <si>
    <t>Výroba a predaj náhradných dielov - plastových automobilových nárazníkov a nárazníkov so senzormi</t>
  </si>
  <si>
    <t>Spoločnosť sa zameriava na vývoj v inteligentných vonkajších systémoch, systémoch čistej energie a predných moduloch. Vlastný R&amp;D</t>
  </si>
  <si>
    <t>Spol. s r. o.</t>
  </si>
  <si>
    <t>Automobilový priemysel</t>
  </si>
  <si>
    <t>Medzinárodné - súkromné</t>
  </si>
  <si>
    <t>Súkromný sektor</t>
  </si>
  <si>
    <t>Osobná individuálna, Osobná hromadná, Nákladná</t>
  </si>
  <si>
    <t>Cestná</t>
  </si>
  <si>
    <t>R&amp;D ano</t>
  </si>
  <si>
    <t>Senzory</t>
  </si>
  <si>
    <t>Dodávatelia pre OEM ( pre vozidlá, dodávatelia Tier 1, 2 a 3)</t>
  </si>
  <si>
    <t>Top Slovak Companies, https://sario.sk/sites/default/files/sario-research-and-development-2020-10-05.pdf</t>
  </si>
  <si>
    <t>R&amp;D Innovation Sector in Slovakia, SARIO 2020; Automotive Sector in Slovakia, SARIO 2020</t>
  </si>
  <si>
    <t>dotazník poslaný 6.7.2020, 23.7.2020, 10.11.2020</t>
  </si>
  <si>
    <t>Železničná spoločnosť Slovensko, a.s.</t>
  </si>
  <si>
    <t>Rožňavská 1</t>
  </si>
  <si>
    <t>832 72</t>
  </si>
  <si>
    <t>Bratislava</t>
  </si>
  <si>
    <t>Rožňavská 1, Bratislava 832 72</t>
  </si>
  <si>
    <t>TUKE,UNIZA,Union Intern. Des Chemins De Fer, Ente Per Le Nuove Tecnologie, L'energia E L'ambiente, Institut National De La Recherche Sur Les Transports Et Leur Securite, Société Nationale Des Chemins De Fer, Universita Di Pisa, Network Rail Infrastructure</t>
  </si>
  <si>
    <t>5000-9999</t>
  </si>
  <si>
    <t>Poskytovanie služieb v osobnej železničnej doprave</t>
  </si>
  <si>
    <t>Vykonávanie činností súvisiacich s IM: Door to Door riešenia, automatizácia obehov a turnusov, Life Cycle of Rolling Stock, prediktívna údržba.</t>
  </si>
  <si>
    <t>Akc. spol.</t>
  </si>
  <si>
    <t>Doprava a logistika</t>
  </si>
  <si>
    <t>Štátne</t>
  </si>
  <si>
    <t>Vládny/verejný sektor</t>
  </si>
  <si>
    <t>Osobná hromadná</t>
  </si>
  <si>
    <t>Dráhová</t>
  </si>
  <si>
    <t>Typ 2 R&amp;D Aplikovaný výskum, Typ 3 R&amp;D Vývoj</t>
  </si>
  <si>
    <t>Iné</t>
  </si>
  <si>
    <t>Mobilita ako služba (Maas), Manažment vozového parku / logistika, Dátové platformy / spracovanie dát</t>
  </si>
  <si>
    <t>Oprava a údržba zariadenia, Alternatívne pohony, Kybernetická bezpečnosť</t>
  </si>
  <si>
    <t>Prevádzkovateľ rezervačného systému, zúčtovacieho  systému, manažment účtu a platieb, Dopravný podnik, železničný podnik / dopravca / (integrovaná) verejná doprava / prevádzkovateľ dopravy</t>
  </si>
  <si>
    <t>Projekty / programy / stratégie / analýzy / kooperácia, Veda a výskum IM</t>
  </si>
  <si>
    <t>ESIF, Vlastné financovanie, Štátny rozpočet, Iné (napr. TEN-T, Marco Polo)</t>
  </si>
  <si>
    <t>shortlist</t>
  </si>
  <si>
    <t>dotazník</t>
  </si>
  <si>
    <t>dotazník vyplnený 10.11.2020</t>
  </si>
  <si>
    <t>Leoni Slovakia,  spol. s r. o.</t>
  </si>
  <si>
    <t>Soblahovská 2050</t>
  </si>
  <si>
    <t>911 01</t>
  </si>
  <si>
    <t>Trenčín</t>
  </si>
  <si>
    <t>Soblahovská 2050, Trenčín 911 01</t>
  </si>
  <si>
    <t>BMW, VW Group, Daimler, DAF, MAN, Scania</t>
  </si>
  <si>
    <t>2000-2999</t>
  </si>
  <si>
    <t>Globálny poskytovateľ produktov, riešení a služieb pre správu energie a manažment údajov v automobilovom priemysle a ďalších odvetviach. Elektronika, senzorová technológia a big data, inteligentné služby na mieru ako prediktívna údržba a analýza chýb.</t>
  </si>
  <si>
    <t>Výskum a vývoj káblových zostáv elektromobilov svetových automobiliek, správu energie a manažment údajov, elektronika, senzorová technológia a big data, prediktívna údržba, analýza chýb</t>
  </si>
  <si>
    <t>Elektrotechnika</t>
  </si>
  <si>
    <t>Zahraničné</t>
  </si>
  <si>
    <t>Elektrické vozidlá (EBV, PHEV)</t>
  </si>
  <si>
    <t>Dátové platformy / spracovanie dát</t>
  </si>
  <si>
    <t>Oprava a údržba zariadenia</t>
  </si>
  <si>
    <t>https://sario.sk/sites/default/files/sario-research-and-development-2020-10-05.pdf, ekosystem ACE2: zoznam sektorov a najdôležitejších subjektov sektorov</t>
  </si>
  <si>
    <t>EVPÚ a.s.</t>
  </si>
  <si>
    <t>Trenčianska 19</t>
  </si>
  <si>
    <t>018 51</t>
  </si>
  <si>
    <t>Nová Dubnica</t>
  </si>
  <si>
    <t>Trenčianska 19, Nová Dubnica 018 51</t>
  </si>
  <si>
    <t>UNIZA, STÚ, Elektrotechnický klaster - Západné Slovensko, JASPLASTIK-SK spol. s r.o., Slovenská technická univerzita v Bratislave, ZF Slovakia, a.s., Žilinská univerzita v Žiline</t>
  </si>
  <si>
    <t>250-499</t>
  </si>
  <si>
    <t>Výroba, výskum a vývoj, servis a obchod v oblastiach elektrokomponentov pre dopravu. Akreditované testovacie laboratórium, nezávislý certifikačný orgán, nezávislý inšpekčný orgán a kalibračné laboratórium</t>
  </si>
  <si>
    <t>Neúspešný žiadateľ projektu Plastovo kompozitné materiály pre automobilový priemysel - URBAN PLASTIC CAR z OPVaI. Vykonáva modernizáciu osobných vozňov a elektrifikáciu nákladných vagónov</t>
  </si>
  <si>
    <t>Súkromné tuzemské</t>
  </si>
  <si>
    <t>Osobná hromadná, Nákladná</t>
  </si>
  <si>
    <t>R&amp;D ano, Typ 2 R&amp;D Aplikovaný výskum</t>
  </si>
  <si>
    <t>Batérie/uskladnenie EE/efektivita, Nabíjacie stanice EV</t>
  </si>
  <si>
    <t>Dodávateľ hardvéru a softvéru pre autonómnu mobilitu, Senzory</t>
  </si>
  <si>
    <t>Dodávateľ HW a SW pre IDS a navigácie, Iné</t>
  </si>
  <si>
    <t>Pôvodný výrobca zariadenia (OEM), Oprava a údržba zariadenia, Alternatívne pohony, Iné</t>
  </si>
  <si>
    <t>Veda a výskum IM</t>
  </si>
  <si>
    <t>Vlastné financovanie, Štátny rozpočet</t>
  </si>
  <si>
    <t>Žiadne</t>
  </si>
  <si>
    <t>KPMG interné, doména Dopravné prostriedky pre 21. storočie</t>
  </si>
  <si>
    <t>www.evpu.sk</t>
  </si>
  <si>
    <t>dotazník vyplnený 11.11.2020</t>
  </si>
  <si>
    <t>Anasoft APR, spol. s r.o.</t>
  </si>
  <si>
    <t>Mlynská dolina 41</t>
  </si>
  <si>
    <t>811 02</t>
  </si>
  <si>
    <t>Mlynská dolina 41, Bratislava 811 02</t>
  </si>
  <si>
    <t>Greenway, Siemens</t>
  </si>
  <si>
    <t>100-149</t>
  </si>
  <si>
    <t>IT spoločnosť poskytujúca softvérové riešenia a služby, vývoj softvéru na mieru, integrácia aplikácií, služby v oblasti bezpečnosti IT, management infraštruktúry. Tvorbe softvérových riešení a technologických inovácií, ktoré podporujú digitálnu transformáciu.</t>
  </si>
  <si>
    <t>Produkty VIATUS-Trasportation Managment System, EMANS - Smart Industry &amp; Logistics, DECEUS - Cyber Deception Technology, výskumno-vývojové projekty-HMI, Big data, AI, digitálna transformácia, IT security, výskumno-vývojové laboratóriá</t>
  </si>
  <si>
    <t>Informačné technológie</t>
  </si>
  <si>
    <t>Neurčené / N/A</t>
  </si>
  <si>
    <t>Dodávateľ hardvéru a softvéru pre autonómnu mobilitu</t>
  </si>
  <si>
    <t>Dodávateľ HW a SW pre IDS a navigácie</t>
  </si>
  <si>
    <t>Kybernetická bezpečnosť</t>
  </si>
  <si>
    <t>IT služby, dodávateľ SW a HW</t>
  </si>
  <si>
    <t>www.anasoft.sk</t>
  </si>
  <si>
    <t>Betamont s.r.o.</t>
  </si>
  <si>
    <t>J. Jesenského 1054/44</t>
  </si>
  <si>
    <t>960 03</t>
  </si>
  <si>
    <t>Zvolen</t>
  </si>
  <si>
    <t>J. Jesenského 1054/44, Zvolen 960 03</t>
  </si>
  <si>
    <t>Verejný sektor: Národná diaľničná spoločnosť, Slovenská správa ciest, Žilinská univerzita v Žiline, Technická univerzita v Košiciach.
Súkromný sektor: Kvant spol. s.r.o. (SR), Kistler group, WIM systems (RU)</t>
  </si>
  <si>
    <t>Výrobná a zhotoviteľská organizácia so zameraním na oblasť železničnej a cestnej dopravy. Projekčná činnosť, servis.</t>
  </si>
  <si>
    <t>Vývoj a integrácia vlastných inteligentných dopravných technológií v cestnej aj železničnej doprave. Úspešný žiadateľ projektu Univerzálny virtuálny inteligentný priestor pre dopravné systémy z OP II.</t>
  </si>
  <si>
    <t>Cestná, Dráhová</t>
  </si>
  <si>
    <t>R&amp;D ano, Typ 2 R&amp;D Aplikovaný výskum, Typ 3 R&amp;D Vývoj</t>
  </si>
  <si>
    <t>Dodávateľ HW a SW pre IDS a navigácie, Parkovanie, Dátové platformy / spracovanie dát, Iné</t>
  </si>
  <si>
    <t>IT služby, dodávateľ SW a HW, Iné</t>
  </si>
  <si>
    <t>Legislatíva a regulácie, Projekty / programy / stratégie / analýzy / kooperácia, Veda a výskum IM, Vzdelávanie a podpora trhu práce</t>
  </si>
  <si>
    <t>ESIF, Vlastné financovanie, Štátny rozpočet</t>
  </si>
  <si>
    <t>Riadenie bezpečnej a efektívnej dopravy prostredníctvom operátora ciest, Iné</t>
  </si>
  <si>
    <t>KPMG interné</t>
  </si>
  <si>
    <t>www.betamont.sk</t>
  </si>
  <si>
    <t>dotazník poslaný 6.7.2020, 23.7.2020, 10.11.2020, 19.11.2020, telefonát 19.11.2020</t>
  </si>
  <si>
    <t>dotazník vyplnený 20.11.2020</t>
  </si>
  <si>
    <t>M2M Solutions, s.r.o.</t>
  </si>
  <si>
    <t>Vysokoškolákov 1757/1</t>
  </si>
  <si>
    <t>010 01</t>
  </si>
  <si>
    <t>Žilina</t>
  </si>
  <si>
    <t>Vysokoškolákov 1757/1, Žilina 010 01</t>
  </si>
  <si>
    <t>University of Zilina - UNIZA (Prof. Tatiana Kovacikova ), Siemens Mobility s.r.o. (Tomáš Slanička), Matador Group (Štefan Rosina)</t>
  </si>
  <si>
    <t>25-49</t>
  </si>
  <si>
    <t>Návrh informačných systémov. Logistické systémy, riadenie verejného osvetlenia</t>
  </si>
  <si>
    <t>Sofvérová firma s vývojovými pracovníkmi s know-how vývoja pre automotive</t>
  </si>
  <si>
    <t>Cestná, Dráhová, Vzdušná a kozmická, Multimodálna / kombinovaná</t>
  </si>
  <si>
    <t>Elektrické vozidlá (EBV, PHEV), Batérie/uskladnenie EE/efektivita</t>
  </si>
  <si>
    <t>Dodávateľ hardvéru a softvéru pre autonómnu mobilitu, Aktívna bezpečnosť &amp; ADAS, Bezpilotná vzdušná  a kozmická, Senzory</t>
  </si>
  <si>
    <t>Infotainment &amp; prepojené vozidlá, Mobilita ako služba (Maas), Dodávateľ HW a SW pre IDS a navigácie, Manažment vozového parku / logistika, Parkovanie, Dátové platformy / spracovanie dát</t>
  </si>
  <si>
    <t>Dodávatelia pre OEM ( pre vozidlá, dodávatelia Tier 1, 2 a 3), Alternatívne pohony, Pasívna bezpečnosť, Kybernetická bezpečnosť</t>
  </si>
  <si>
    <t>Poskytovateľ a sprostredkovateľ dátových telekomunikčných služieb a zariadení / telekomunikačný operátor/Konektivita, IT služby, dodávateľ SW a HW</t>
  </si>
  <si>
    <t>Vlastné financovanie, Iné (napr. TEN-T, Marco Polo)</t>
  </si>
  <si>
    <t>Samoriadená kyvadlová doprava, Automatizované doručovanie, Autonómne a automatizované zaparkovanie, Mestské križovatky, Bezpečnosť, Zdieľanie automobilov, Autonómna jazda s asisteciou, Autonóna jazda bez asistencie vodiča</t>
  </si>
  <si>
    <t>Martin Jančo</t>
  </si>
  <si>
    <t>dotazník poslaný 6.7.2020</t>
  </si>
  <si>
    <t>dotazník vyplnený 21.7.2020</t>
  </si>
  <si>
    <t>citadelo s. r. o.</t>
  </si>
  <si>
    <t>Lazaretská 12</t>
  </si>
  <si>
    <t>811 08</t>
  </si>
  <si>
    <t>Lazaretská 12, Bratislava 811 08</t>
  </si>
  <si>
    <t>3-4</t>
  </si>
  <si>
    <t>Služby v oblasti etického hekerstva</t>
  </si>
  <si>
    <t>Zameriavajú sa na kybernetickú a priemyselnú bezpečnosť.</t>
  </si>
  <si>
    <t>Aktívna bezpečnosť &amp; ADAS</t>
  </si>
  <si>
    <t>Žilinská univerzita v Žiline - ERAdiate+</t>
  </si>
  <si>
    <t>Univerzitná 8215/1</t>
  </si>
  <si>
    <t>010 26</t>
  </si>
  <si>
    <t>Univerzitná 8215/1, Žilina 01026</t>
  </si>
  <si>
    <t>CoReorient Oy, Finland, European Cyclists’ Federation ASBL, Belgium, Fundacio Eurecat, Spain, INESC ID, Portugal, RouteRANK Ltd, Switzerland, TIS.pt, Portugal, Technion – Israel Institute of Technology, etc.</t>
  </si>
  <si>
    <t>Vzdelávacia a vedeckovýskumná inštitúcia so zameraním na dopravu a spoje ale i ďalšie oblasti. Súčasťou univerzity sú o.i. i pracoviská Ústav znaleckého výskumu a vzdelávania, Centrum informačných a komunikačných technológií, CETRA – Ústav dopravy a i.</t>
  </si>
  <si>
    <t>Vedeckovýskumná činnosť v oblasti IM, štandardizácia a technické špecifikácie pre rôzne riešenia inteligentných dopravných systémov</t>
  </si>
  <si>
    <t>Verejnopráv.inštitúcia</t>
  </si>
  <si>
    <t>Školstvo a vzdelávanie</t>
  </si>
  <si>
    <t>Akademický sektor</t>
  </si>
  <si>
    <t>Cestná, Dráhová, Vodná, Vzdušná a kozmická, Multimodálna / kombinovaná</t>
  </si>
  <si>
    <t>Elektrické vozidlá (EBV, PHEV), Batérie/uskladnenie EE/efektivita, Nabíjacie stanice EV, Výroba a distribúcia el. energie</t>
  </si>
  <si>
    <t>Dodávateľ hardvéru a softvéru pre autonómnu mobilitu, Aktívna bezpečnosť &amp; ADAS, Bezpilotná vzdušná  a kozmická, Senzory, Iné</t>
  </si>
  <si>
    <t>Mobilita ako služba (Maas), Dodávateľ HW a SW pre IDS a navigácie, Parkovanie, Dátové platformy / spracovanie dát, Iné</t>
  </si>
  <si>
    <t>Alternatívne pohony, Kybernetická bezpečnosť</t>
  </si>
  <si>
    <t>Projekty / programy / stratégie / analýzy / kooperácia, Veda a výskum IM, Vzdelávanie a podpora trhu práce</t>
  </si>
  <si>
    <t>ESIF, H2020, CEF, Štátny rozpočet, Iné (napr. TEN-T, Marco Polo)</t>
  </si>
  <si>
    <t>Práce na ceste (road works), Autonómne a automatizované zaparkovanie, Autonómna jazda v zhoršených poveternostných podmienkach, Platooning osobných vozidiel a kamiónov, Riadenie a štátny dozor nad nákladnou cestnou dopravou, Riadenie bezpečnej a efektívnej dopravy prostredníctvom operátora ciest, Mestské križovatky, Bezpečnosť, Zdieľanie automobilov, Autonómna jazda s asisteciou, Autonóna jazda bez asistencie vodiča</t>
  </si>
  <si>
    <t>ekosystem ACE2, https://sario.sk/sites/default/files/sario-research-and-development-2020-10-05.pdf</t>
  </si>
  <si>
    <t>dotazník vyplnený 8.7.2020</t>
  </si>
  <si>
    <t>AQM Slovakia s.r.o.</t>
  </si>
  <si>
    <t>Zámocká 3</t>
  </si>
  <si>
    <t>811 01</t>
  </si>
  <si>
    <t>Zámocká 3, Bratislava 811 01</t>
  </si>
  <si>
    <t>Matador Holding, Mobility &amp; Innovation, STU Bratislava, Siemens,</t>
  </si>
  <si>
    <t>2</t>
  </si>
  <si>
    <t>Kontrola kvality dielov pre automobilový priemysel, kontrolné a testovacie služby pre priemyselné výrobky</t>
  </si>
  <si>
    <t>Legislatíva, normalizácia, príprava metodiky pre AV, transformácia STK, transfer znalostí v oblasti servisovania osobných vozidiel s
vyšším stupňom pomocných systémov (ADAS)</t>
  </si>
  <si>
    <t>Právo, poradenstvo a účtovníctvo</t>
  </si>
  <si>
    <t>Osobná individuálna, Osobná hromadná, Neurčené / N/A</t>
  </si>
  <si>
    <t>Cestná, Dráhová, Multimodálna / kombinovaná, Neurčené / N/A</t>
  </si>
  <si>
    <t>Aktívna bezpečnosť &amp; ADAS, Senzory, Iné</t>
  </si>
  <si>
    <t>Infotainment &amp; prepojené vozidlá, Mobilita ako služba (Maas), Dodávateľ HW a SW pre IDS a navigácie, Parkovanie, Dátové platformy / spracovanie dát, Iné</t>
  </si>
  <si>
    <t>Dodávatelia pre OEM ( pre vozidlá, dodávatelia Tier 1, 2 a 3), Iné</t>
  </si>
  <si>
    <t>Vlastník / správca infraštruktúry, Poskytovateľ a sprostredkovateľ dátových telekomunikčných služieb a zariadení / telekomunikačný operátor/Konektivita, IT služby, dodávateľ SW a HW, Iné</t>
  </si>
  <si>
    <t>Legislatíva a regulácie, Projekty / programy / stratégie / analýzy / kooperácia, Veda a výskum IM, Vzdelávanie a podpora trhu práce, Iné</t>
  </si>
  <si>
    <t>Vlastné financovanie</t>
  </si>
  <si>
    <t>Práce na ceste (road works), Autonómna jazda v zhoršených poveternostných podmienkach, Vzdialená asistencia vodičovi, Mestské križovatky, Bezpečnosť, Autonómna jazda s asisteciou, Autonóna jazda bez asistencie vodiča, Iné</t>
  </si>
  <si>
    <t>middle list</t>
  </si>
  <si>
    <t>dotazník vyplnený 4.8.2020</t>
  </si>
  <si>
    <t>SophistIT, s.r.o.</t>
  </si>
  <si>
    <t>Cementárenská cesta 16</t>
  </si>
  <si>
    <t>974 01</t>
  </si>
  <si>
    <t>Banská Bystrica</t>
  </si>
  <si>
    <t>Cementárenská cesta 16, Banská Bystrica 974 01</t>
  </si>
  <si>
    <t>5-9</t>
  </si>
  <si>
    <t>Služby v oblasti kybernetickej bezpečnosti</t>
  </si>
  <si>
    <t>Odborníci na kybernetickú bezpečnosť</t>
  </si>
  <si>
    <t>Osobná individuálna, Osobná hromadná, Nákladná, Neurčené / N/A</t>
  </si>
  <si>
    <t>Cestná, Dráhová, Neurčené / N/A</t>
  </si>
  <si>
    <t>Dodávateľ hardvéru a softvéru pre autonómnu mobilitu, Iné</t>
  </si>
  <si>
    <t>Dátové platformy / spracovanie dát, Iné</t>
  </si>
  <si>
    <t>Kybernetická bezpečnosť, Iné</t>
  </si>
  <si>
    <t>Legislatíva a regulácie, Projekty / programy / stratégie / analýzy / kooperácia, Veda a výskum IM, Iné</t>
  </si>
  <si>
    <t>Bezpečnosť, Autonómna jazda s asisteciou, Autonóna jazda bez asistencie vodiča, Iné</t>
  </si>
  <si>
    <t>dotazník vyplnený 7.7.2020</t>
  </si>
  <si>
    <t>Autobusová doprava Púchov, a.s.</t>
  </si>
  <si>
    <t>Trenčianska 460</t>
  </si>
  <si>
    <t>020 01</t>
  </si>
  <si>
    <t>Púchov</t>
  </si>
  <si>
    <t>Trenčianska 460, Púchov 020 01</t>
  </si>
  <si>
    <t>Mesto Púchov</t>
  </si>
  <si>
    <t>10-19</t>
  </si>
  <si>
    <t>Autobusový dopravca</t>
  </si>
  <si>
    <t>Elektrické vozidlá (EBV, PHEV), Batérie/uskladnenie EE/efektivita, Nabíjacie stanice EV</t>
  </si>
  <si>
    <t>Manažment vozového parku / logistika, Parkovanie</t>
  </si>
  <si>
    <t>Alternatívne pohony</t>
  </si>
  <si>
    <t>dotazník vyplnený 9.7.2020</t>
  </si>
  <si>
    <t>Trenčiansky samosprávny kraj</t>
  </si>
  <si>
    <t>K dolnej stanici 7282/20A</t>
  </si>
  <si>
    <t>K dolnej stanici 7282/20A, Trenčín 91101</t>
  </si>
  <si>
    <t>150-199</t>
  </si>
  <si>
    <t>Orgán územnej samosprávy zodpovedný v oblasti dopravy o.i. za stav ciest II. a III. triedy, stanoviská v oblasti stavebného zákona, opatrenia na zvýšenie bezpečnosti cestnej premávky, dopravnú obslužnosť, budovanie IDS, cestovné poriadky,dopravné licencie</t>
  </si>
  <si>
    <t>Plán udržateľnej mobility Trenčianskeho samosprávneho kraja</t>
  </si>
  <si>
    <t>Samosprávny kraj</t>
  </si>
  <si>
    <t>Verejná správa</t>
  </si>
  <si>
    <t>Vlast.územnej samosprávy</t>
  </si>
  <si>
    <t>Elektrické vozidlá (EBV, PHEV), Iné</t>
  </si>
  <si>
    <t>Vlastník / správca infraštruktúry</t>
  </si>
  <si>
    <t>Legislatíva a regulácie, Projekty / programy / stratégie / analýzy / kooperácia</t>
  </si>
  <si>
    <t>ESIF</t>
  </si>
  <si>
    <t>dotazník vyplnený 13.7.2020</t>
  </si>
  <si>
    <t>InoBat Auto j.s.a.</t>
  </si>
  <si>
    <t>Dolná 5</t>
  </si>
  <si>
    <t>Dolná 5, Banská Bystrica 974 01</t>
  </si>
  <si>
    <t>Wildcat Discovery Technologies Inc., IPM GROUP, vláda Slovenskej Republiky, AEN, Matador, MSM Group, Technická univerzita Košice, Univerzita Pavla Jozefa Šafárika, Žilinská Univerzita, Slovenská Technická Univerzita a Slovenská Batériová Aliancia.</t>
  </si>
  <si>
    <t>N/A</t>
  </si>
  <si>
    <t>Konzorcium priemyselných, energetických firiem s cieľom vývoja batériových systémov pre sektor elektromobility a na pilotnú výrobnú linku.</t>
  </si>
  <si>
    <t>Výskumno-vývojové projekty: 1.	Vlastný výskum a vývoj zameraný na špecifické batériové článk, 2.	Vývoj púzdrových batériových článkov podľa požiadaviek zákazníkov. Súbežne a vytvorenie a prevádzkovanie demonštračnej linky na výrobu batériových článkov.</t>
  </si>
  <si>
    <t>J. s. a.</t>
  </si>
  <si>
    <t>Cestná, Vzdušná a kozmická</t>
  </si>
  <si>
    <t>Batérie/uskladnenie EE/efektivita</t>
  </si>
  <si>
    <t>H2020, EIB / EIF, Vlastné financovanie, Investičný fond / equity investor / banka, Štátny rozpočet</t>
  </si>
  <si>
    <t>KPMG interné, https://sario.sk/sites/default/files/sario-research-and-development-2020-10-05.pdf</t>
  </si>
  <si>
    <t>dotazník poslaný 19.5.2020</t>
  </si>
  <si>
    <t>dotazník vyplnený 19.5.2020</t>
  </si>
  <si>
    <t>Faurecia Automotive Slovakia s.r.o.</t>
  </si>
  <si>
    <t>Kutlíkova 17</t>
  </si>
  <si>
    <t>852 50</t>
  </si>
  <si>
    <t>Kutlíkova 17, Bratislava 852 50</t>
  </si>
  <si>
    <t>Vývoj a výroba vysokokvalitného príslušenstva pre automobilový priemysel - interiéry, sedadlá a technológie kontroly emisií. V SR 5 výrobných závodov a stredisko zdieľaných služieb</t>
  </si>
  <si>
    <t>Globálny líder v automobilovom priemysle, zameriava sa na prepojenie, autonómnu jazdu, zdieľanie jazdy a elektrifikáciu.</t>
  </si>
  <si>
    <t>Mobilita ako služba (Maas)</t>
  </si>
  <si>
    <t>Slovenská inovačná a energetická agentúra</t>
  </si>
  <si>
    <t>Bajkalská 27</t>
  </si>
  <si>
    <t>827 99</t>
  </si>
  <si>
    <t>Bajkalská 27, Bratislava 82799</t>
  </si>
  <si>
    <t>Národná vodíková asociácia (NVAS), Slovenská asociácia elektrických vodzidiel (SEVA)</t>
  </si>
  <si>
    <t>Príspevková organizácia MH SR poskytuje bezplatné energetické poradenstvo a pôsobí ako nezávislá autorita pre energiu</t>
  </si>
  <si>
    <t>Príspevková organizácia</t>
  </si>
  <si>
    <t>Vývoj a testovanie</t>
  </si>
  <si>
    <t>Cestná, Dráhová, Multimodálna / kombinovaná</t>
  </si>
  <si>
    <t>Alternatívne pohony, Iné</t>
  </si>
  <si>
    <t>Projekty / programy / stratégie / analýzy / kooperácia</t>
  </si>
  <si>
    <t>ESIF, H2020, Štátny rozpočet</t>
  </si>
  <si>
    <t>POST CONfList of Companies  driving.digital 2019: zoznam účastníkov konferencie Driving Digital</t>
  </si>
  <si>
    <t>Slovenská agentúra pre rozvoj investícií a obchodu</t>
  </si>
  <si>
    <t>Trnavská cesta 100</t>
  </si>
  <si>
    <t>821 01</t>
  </si>
  <si>
    <t>Trnavská cesta 100, Bratislava 82101</t>
  </si>
  <si>
    <t>50-99</t>
  </si>
  <si>
    <t>Agentúra zameraná na podporu zahraničných investícií na Slovensku, podporu exportu, fondy a granty EU</t>
  </si>
  <si>
    <t>V rámci národného projektu „Podpora internacionalizácie malých a stredných podnikov“ SARIO o.i.  mapuje dodávateľské  reťazce na Slovensku v prvých rokoch realizácie projektu s dôrazom na automobilový priemysel. Mapovanie bude zahŕňať  osobné návštevy 1350 firiem.</t>
  </si>
  <si>
    <t>Projekty / programy / stratégie / analýzy / kooperácia, Iné</t>
  </si>
  <si>
    <t>Štátny rozpočet</t>
  </si>
  <si>
    <t>dotazník vyplnený 20.7.2020</t>
  </si>
  <si>
    <t>CEIT, a.s.</t>
  </si>
  <si>
    <t>Univerzitná 8661/6A</t>
  </si>
  <si>
    <t>010 08</t>
  </si>
  <si>
    <t>Univerzitná 8661/6A, Žilina 010 08</t>
  </si>
  <si>
    <t>Volkswagen Bratislava, a.s.,Škoda Auto, a.s., Continental, a.s., Scheffler, a.s., Porsche, AG, Audi AG, Volkswagen AG</t>
  </si>
  <si>
    <t>200-249</t>
  </si>
  <si>
    <t>Inovácia produktov, technológií, procesov a systémov. Projektovanie, priemyselná automatizácia, poradenstvo. Inovácie procesov, riešenie digitálnej továrne.</t>
  </si>
  <si>
    <t>Výskum, vývoj, výroba, integrácia, prevádzka automatických logistických systémov. Technologický partner podnikov, ktoré vykročili na cestu Industry 4.0.  Úspešný žiadateľ projektu Inovatívne autonómne logistické vozidlo z OPVaI.</t>
  </si>
  <si>
    <t>Manažment vozového parku / logistika, Dátové platformy / spracovanie dát</t>
  </si>
  <si>
    <t>ESIF, Vlastné financovanie</t>
  </si>
  <si>
    <t>Automatizované doručovanie, Autonóna jazda bez asistencie vodiča</t>
  </si>
  <si>
    <t>https://sario.sk/sites/default/files/sario-research-and-development-2020-10-05.pdf</t>
  </si>
  <si>
    <t>dotazník doručený 26.11.2020</t>
  </si>
  <si>
    <t>Klaster regionálneho rozvoja</t>
  </si>
  <si>
    <t>Mikovíniho 217/4</t>
  </si>
  <si>
    <t>917 01</t>
  </si>
  <si>
    <t>Trnava</t>
  </si>
  <si>
    <t>Mikovíniho 217/4, Trnava 91701</t>
  </si>
  <si>
    <t>Klaster regionálneho rozvoja (ďalej len KRR) je záujmové združenie právnických osôb zo súkromného, verejného aj tretieho sektora. Ide o partnerstvo s potenciálom pre sieťovanie partnerov.</t>
  </si>
  <si>
    <t>Záujm. združ. práv.osôb</t>
  </si>
  <si>
    <t>Služby</t>
  </si>
  <si>
    <t>Občianska spoločnosť</t>
  </si>
  <si>
    <t>Osobná individuálna, Osobná hromadná</t>
  </si>
  <si>
    <t>Médiá, maloobchod, zákaznícka skúsenosť, IT služby, dodávateľ SW a HW</t>
  </si>
  <si>
    <t>Projekty / programy / stratégie / analýzy / kooperácia, Vzdelávanie a podpora trhu práce</t>
  </si>
  <si>
    <t>dotazník vyplnený 12.7.2020</t>
  </si>
  <si>
    <t>Bratislavská integrovaná doprava, a.s.</t>
  </si>
  <si>
    <t>Sabinovská 16</t>
  </si>
  <si>
    <t>820 05</t>
  </si>
  <si>
    <t>Sabinovská 16, Bratislava 820 05</t>
  </si>
  <si>
    <t>Bratislavský samosprávny kraj; Hlavné mesto Bratislava; Ministerstvo dopravy a výstavby SR.</t>
  </si>
  <si>
    <t>Zabezpečovanie úloh a úkonov pri realizácii projektu integrovanej dopravy.</t>
  </si>
  <si>
    <t>Koordinácia Integrovaného dopravného systému v Bratislavskom kraji</t>
  </si>
  <si>
    <t>Projektovanie a inžiniering</t>
  </si>
  <si>
    <t>Mobilita ako služba (Maas), Dátové platformy / spracovanie dát</t>
  </si>
  <si>
    <t>Slovenská poľnohospodárska univerzita v Nitre</t>
  </si>
  <si>
    <t>Tr. A. Hlinku 2</t>
  </si>
  <si>
    <t>949 76</t>
  </si>
  <si>
    <t>Nitra</t>
  </si>
  <si>
    <t>Tr. A. Hlinku 2, Nitra 94976</t>
  </si>
  <si>
    <t>Slovenská vodíková spoločnosť, Slovenská batériová aliancia</t>
  </si>
  <si>
    <t>Vzdelávacia a vedecká inštitúcia, ktorej hlavnou úlohou je poskytovanie vysokoškolského vzdelávania prioritne  v oblasti poľnohospodárstva, potravinárstva, rozvoja vidieka, regionálneho rozvoja a i.</t>
  </si>
  <si>
    <t>Výskum a vývoj autonómneho vozidla - robota na špecializované úkony: Projekt  autonómneho mobilného robota SaMoRob pre použitie v poľnohospodárstve vyvinutého kolektívom na Katedre elektrotechniky, automatizácie a informatiky Technickej fakulty univerzity.</t>
  </si>
  <si>
    <t>Vlastné financovanie, Štátny rozpočet, Iné (napr. TEN-T, Marco Polo)</t>
  </si>
  <si>
    <t>Autonóna jazda bez asistencie vodiča, Iné</t>
  </si>
  <si>
    <t>R&amp;D Innovation Sector in Slovakia, SARIO 2020; Automotive Sector in Slovakia, SARIO 2020, https://www.uniag.sk/sk/aktualne-informacie/na-summite-autonomnych-vozidiel-predstavili-aj-mobilny-robot-samorob/</t>
  </si>
  <si>
    <t>dotazník doručený 24.11.2020</t>
  </si>
  <si>
    <t>Datalogic Slovakia, s.r.o.</t>
  </si>
  <si>
    <t>Prílohy 47</t>
  </si>
  <si>
    <t>919 26</t>
  </si>
  <si>
    <t>Zavar</t>
  </si>
  <si>
    <t>Prílohy 47 919 26 Zavar</t>
  </si>
  <si>
    <t>Výrobca čítačiek čiarových kódov, mobilných počítačov, senzorov, systémov videnia a laserového značenia</t>
  </si>
  <si>
    <t>ÚPVII/MIRRI SR</t>
  </si>
  <si>
    <t>HOPIN, s. r. o.</t>
  </si>
  <si>
    <t>Pribinova 4/17952</t>
  </si>
  <si>
    <t>811 09</t>
  </si>
  <si>
    <t>Pribinova 4/17952 811 09 Bratislava</t>
  </si>
  <si>
    <t>AT&amp;T Global Network Services Slovakia, s.r.o., KPMG Slovensko spol. s r. o., Tatra banka, a.s., PHOENIX Zdravotnícke zásobovanie,
a.s., Siemens, s.r.o.</t>
  </si>
  <si>
    <t>Aplikácia na objednanie taxíka, limuzíny alebo zistenie aktuálnej polohy MHD.</t>
  </si>
  <si>
    <t>Mobilita ako služba (Maas), Dátové platformy / spracovanie dát, Iné</t>
  </si>
  <si>
    <t>Prevádzkovateľ rezervačného systému, zúčtovacieho  systému, manažment účtu a platieb, Vlastník / správca infraštruktúry, IT služby, dodávateľ SW a HW, Iné</t>
  </si>
  <si>
    <t>Vlastné financovanie, Investičný fond / equity investor / banka</t>
  </si>
  <si>
    <t>Zdieľanie automobilov, Iné</t>
  </si>
  <si>
    <t>Tirn Technology s.r.o.</t>
  </si>
  <si>
    <t>Sereďská 4083/32</t>
  </si>
  <si>
    <t>917 05</t>
  </si>
  <si>
    <t>Seredská 4083/32 917 05 Trnava</t>
  </si>
  <si>
    <t>1</t>
  </si>
  <si>
    <t>Vývoj automotive a enterprise softvéru</t>
  </si>
  <si>
    <t>Softv. riešenie Electroad zjednodušuje prevádzku flotíl zloženú z akýchkoľvek el.vozidiel, zlepšuje jej využívanie, optimalizuje náklady a skracuje návratnosť investície vďaka veľmi presnej a real-time predikcii spotreby, dojazdu, ceny jazdy a nab. času</t>
  </si>
  <si>
    <t>Dodávateľ HW a SW pre IDS a navigácie, Manažment vozového parku / logistika</t>
  </si>
  <si>
    <t>H2020, Vlastné financovanie</t>
  </si>
  <si>
    <t>Vzdialená asistencia vodičovi</t>
  </si>
  <si>
    <t>dotazník vyplnený 17.6.2020</t>
  </si>
  <si>
    <t>TransData, s.r.o.</t>
  </si>
  <si>
    <t>M.R. Štefánika 139</t>
  </si>
  <si>
    <t>M.R. Štefánika 139 010 01 Žilina</t>
  </si>
  <si>
    <t>Každý autobusový dopravca hromadnej dopravy v SR, ZSSK, AŽD, každá univerzita v SR, CKM SYTS, SSCC - Slovak smart city
cluster</t>
  </si>
  <si>
    <t>Mobilné technológie a e-commerce v spojení s verejnou dopravou, informačné a komunikačné technológie vo verejnej doprave a projekcia moderných platobných metód do praktického používania, integrovaná verejná doprava</t>
  </si>
  <si>
    <t>Informačné a komunikačné technológie vo verejnej doprave a projekcia moderných platobných metód do praktického používania, integrovaná verejná doprava</t>
  </si>
  <si>
    <t>Mobilita ako služba (Maas), Dodávateľ HW a SW pre IDS a navigácie, Manažment vozového parku / logistika, Dátové platformy / spracovanie dát</t>
  </si>
  <si>
    <t>Pôvodný výrobca zariadenia (OEM)</t>
  </si>
  <si>
    <t>Prevádzkovateľ rezervačného systému, zúčtovacieho  systému, manažment účtu a platieb, Dopravný podnik, železničný podnik / dopravca / (integrovaná) verejná doprava / prevádzkovateľ dopravy, Vlastník / správca infraštruktúry, IT služby, dodávateľ SW a HW</t>
  </si>
  <si>
    <t>ZSE Energetika, a.s.</t>
  </si>
  <si>
    <t>Čulenova 6</t>
  </si>
  <si>
    <t>816 47</t>
  </si>
  <si>
    <t>Čulenova 6 816 47 Bratislava</t>
  </si>
  <si>
    <t>up! city - Volkswagen Slovakia, Aliancia Stará Tržnica spolu s partnermi — mesto Bratislava, Cyklokuriér Švihaj Šuhaj, go4, e.on group, petrol slovenia, petrol croatia, mol hungary, slovnaft slovensko, nissan, bmw, hep croatia
Q8
E-</t>
  </si>
  <si>
    <t>Služby v oblasti distribúcie, predaja, výkupu a výroby elektrickej energie. Kalibrácia a overovanie elektromerov</t>
  </si>
  <si>
    <t>Akc. Spol.</t>
  </si>
  <si>
    <t>Osobná individuálna</t>
  </si>
  <si>
    <t>Batérie/uskladnenie EE/efektivita, Nabíjacie stanice EV, Výroba a distribúcia el. energie</t>
  </si>
  <si>
    <t>CEF, Vlastné financovanie</t>
  </si>
  <si>
    <t>Integrovaná doprava Žilinského kraja, s.r.o.</t>
  </si>
  <si>
    <t>Pri Rajčianke 2900/43</t>
  </si>
  <si>
    <t>Pri Rajčianke 2900/43 010 01 Žilina</t>
  </si>
  <si>
    <t>Mesto Žilina, Žilinský samosprávny kraj, Česká asociácia organizátorov verejnej dopravy</t>
  </si>
  <si>
    <t>Spoločnosť, ktorej cieľom je zjednodušenie dostupnosti dopravy pre občanov kraja, ktorí cestujú verejnou osobnou dopravou a využívajú na presun niekoľko druhov dopravy na jednej trase</t>
  </si>
  <si>
    <t>Príprava spustenia integrovaného dopravného systému v Žilinskom samosprávnom kraji a s tým súvisiace úlohy a aktivity</t>
  </si>
  <si>
    <t>Manažment vozového parku / logistika, Iné</t>
  </si>
  <si>
    <t>Dopravný podnik, železničný podnik / dopravca / (integrovaná) verejná doprava / prevádzkovateľ dopravy</t>
  </si>
  <si>
    <t>SMART TRANSPORT IN SMART CITY 2020</t>
  </si>
  <si>
    <t>Automatic Transport Systems, a.s.</t>
  </si>
  <si>
    <t>Dunajská 15/A</t>
  </si>
  <si>
    <t>Dunajská 15/A 811 08 Bratislava</t>
  </si>
  <si>
    <t>IDS spoločnosť</t>
  </si>
  <si>
    <t>Patent na autonómny dopravný systém, ako aj funkčný prototyp riešenia</t>
  </si>
  <si>
    <t>Alistiq</t>
  </si>
  <si>
    <t>https://europasystems.com/eng_m_Products_Automatic-transport-systems-811.html</t>
  </si>
  <si>
    <t>dotazník poslaný 10.11.2020</t>
  </si>
  <si>
    <t>Siemens Mobility, s. r. o.</t>
  </si>
  <si>
    <t>Lamačská cesta 3/A</t>
  </si>
  <si>
    <t>841 04</t>
  </si>
  <si>
    <t>Lamačská cesta 3/A 841 04 Bratislava</t>
  </si>
  <si>
    <t>Inovácie v oblastiach ako železničné koľajové vozidlá, automatizácia a elektrifikácia železníc, železničné projekty na kľúč, inteligentné dopravné systémy, riešenia pre prepojenú mobilitu, riešenia pre výber mýta, dopravný manažment, manažment tunelov</t>
  </si>
  <si>
    <t>Inžinierske centrum je poskytuje služby v oblasti inžinieringu, resp. konfigurácie,  prípadne vývoja v oblasti automatizácie koľajovej dopravy pre zákazníkov v rámci Siemens Mobility koncernu celosvetovo. Konfigurácia zariadení.</t>
  </si>
  <si>
    <t>Nabíjacie stanice EV, Výroba a distribúcia el. energie</t>
  </si>
  <si>
    <t>Dodávateľ hardvéru a softvéru pre autonómnu mobilitu, Aktívna bezpečnosť &amp; ADAS</t>
  </si>
  <si>
    <t>Mobilita ako služba (Maas), Dodávateľ HW a SW pre IDS a navigácie, Parkovanie, Dátové platformy / spracovanie dát</t>
  </si>
  <si>
    <t>Pôvodný výrobca zariadenia (OEM), Oprava a údržba zariadenia</t>
  </si>
  <si>
    <t>Práce na ceste (road works), Samoriadená kyvadlová doprava, Vzdialená asistencia vodičovi, Riadenie bezpečnej a efektívnej dopravy prostredníctvom operátora ciest, Mestské križovatky, Autonóna jazda bez asistencie vodiča</t>
  </si>
  <si>
    <t>POST CONfList of Companies  driving.digital 2019: zoznam účastníkov konferencie Driving Digital, https://zive.aktuality.sk/clanok/147409/hladame-ludi-ktori-su-ochotni-sa-vzdelavat-hovori-veduci-inzinierskeho-centra-siemens-mobility-v-ziline/</t>
  </si>
  <si>
    <t>dotazník vyplnený 17.7.2020</t>
  </si>
  <si>
    <t>Žilinská univerzita v Žiline - katedra riadiacich a informačných systémov</t>
  </si>
  <si>
    <t>Ministerstvo dopravy a výstavby SR, Železnice slovenskej republiky (ŽSR, ZSSK, Želtel), Národná diaľničná spoločnosť, Národné centrum dopravných informácií, Scheidt &amp; Bachmann, Siemens, INA, Brose, Volkswagen, zahraničné univerzity</t>
  </si>
  <si>
    <t>Vedeckovýskumná činnosť v oblasti IM, štandardizácia a technické špecifikácie pre rôzne riešenia inteligentných dopravných systémov.                                                                                                                                Neúspešný partner projektu Inteligentná doprava pre 21. storočie žiadateľa Molpír, s.r.o. z OPVaI</t>
  </si>
  <si>
    <t>Elektrické vozidlá (EBV, PHEV), Batérie/uskladnenie EE/efektivita, Iné</t>
  </si>
  <si>
    <t>Dodávateľ hardvéru a softvéru pre autonómnu mobilitu, Bezpilotná vzdušná  a kozmická, Senzory, Iné</t>
  </si>
  <si>
    <t>ESIF, H2020, Vlastné financovanie, Štátny rozpočet, Iné (napr. TEN-T, Marco Polo)</t>
  </si>
  <si>
    <t>Riadenie a štátny dozor nad nákladnou cestnou dopravou, Riadenie bezpečnej a efektívnej dopravy prostredníctvom operátora ciest, Mestské križovatky, Bezpečnosť, Zdieľanie automobilov, Autonómna jazda s asisteciou, Autonóna jazda bez asistencie vodiča, Iné</t>
  </si>
  <si>
    <t>List of experts for RIS3, https://sario.sk/sites/default/files/sario-research-and-development-2020-10-05.pdf</t>
  </si>
  <si>
    <t>Slovenská technická univerzita v Bratislave - Ústav automobilovej mechatroniky</t>
  </si>
  <si>
    <t>Ilkovičova 3</t>
  </si>
  <si>
    <t>812 19</t>
  </si>
  <si>
    <t>Ilkovičova 3 812 19 Bratislava</t>
  </si>
  <si>
    <t>Continetal Zvolen (elektromobilita); Schaeeffler Kysuce (úvodne rokovania o spolupráci)</t>
  </si>
  <si>
    <t>Ústav zabezpečuje výskum, vývoj a vzdelávanie v oblasti automobilovej mechatroniky a mechatronických systémov na základe integrácie a synergie mechanických, elektronických, informačných, komunikačných a riadiacich technológií do komplexných mech. systémov</t>
  </si>
  <si>
    <t>APVV projekt: Vývoj autonómneho vozidla na otvorenej platforme elektromobilu, projekty typu Mladý výskumník, projekty Tatrabanky - projekty zamerané na inteligentné systémy v automobiloch a
elektromobiloch</t>
  </si>
  <si>
    <t>Infotainment &amp; prepojené vozidlá, Dátové platformy / spracovanie dát, Iné</t>
  </si>
  <si>
    <t>Alternatívne pohony, Motory, Pasívna bezpečnosť, Kybernetická bezpečnosť, Iné</t>
  </si>
  <si>
    <t>Veda a výskum IM, Vzdelávanie a podpora trhu práce, Iné</t>
  </si>
  <si>
    <t>Autonómne a automatizované zaparkovanie, Platooning osobných vozidiel a kamiónov, Bezpečnosť, Autonóna jazda bez asistencie vodiča, Iné</t>
  </si>
  <si>
    <t>KPMG interné, List of experts for RIS3, https://sario.sk/sites/default/files/sario-research-and-development-2020-10-05.pdf</t>
  </si>
  <si>
    <t>dotazník poslaný 6.7.2020, 23.7.2020</t>
  </si>
  <si>
    <t>dotazník vyplnený 31.7.2020</t>
  </si>
  <si>
    <t>FIMAU, s.r.o.</t>
  </si>
  <si>
    <t>Podzámčok 189</t>
  </si>
  <si>
    <t>962 61</t>
  </si>
  <si>
    <t>Podzámčok</t>
  </si>
  <si>
    <t>Podzámčok 189 962 61 Podzámčok</t>
  </si>
  <si>
    <t>Siemens Mobility</t>
  </si>
  <si>
    <t>Inteligentné technológie, technické aplikácie pre oblasti energetických sietí, moderných budov a mestských riešení, inteligentnej dopravy v mestách</t>
  </si>
  <si>
    <t>Osobná individuálna, Nákladná</t>
  </si>
  <si>
    <t>Mobilita ako služba (Maas), Dodávateľ HW a SW pre IDS a navigácie, Dátové platformy / spracovanie dát</t>
  </si>
  <si>
    <t>Vzdialená asistencia vodičovi, Riadenie a štátny dozor nad nákladnou cestnou dopravou, Riadenie bezpečnej a efektívnej dopravy prostredníctvom operátora ciest, Bezpečnosť</t>
  </si>
  <si>
    <t>Aufeer Design Slovakia, s. r. o.</t>
  </si>
  <si>
    <t>Kmeťova 13</t>
  </si>
  <si>
    <t>040 01</t>
  </si>
  <si>
    <t>Košice</t>
  </si>
  <si>
    <t>Kmeťova 13 040 01 Košice</t>
  </si>
  <si>
    <t>Matador Holding</t>
  </si>
  <si>
    <t>Dcérska spoločnosť medzinárodnej spoločnosti špecializovanej na dizajnérske, vývojové, konštrukčné a výpočtové produkty a služby v oblasti automobilov, koľajových vozidiel a letectva</t>
  </si>
  <si>
    <t>Koncept autonómneho vozidla QYEV s inteligentnou platformou, ktorá umožňuje jazdiť na elektrický, metanolový a vodíkový pohon, koncept elektromobilu AF1. Vývojové centrum v ČR</t>
  </si>
  <si>
    <t>Cestná, Dráhová, Vzdušná a kozmická</t>
  </si>
  <si>
    <t>https://dennikn.sk/1830844/sef-matadoru-k-vladnej-pomoci-pozicat-si-na-platy-ludi-ktori-teraz-nemaju-pracu-je-pre-velke-firmy-cestou-do-pekla/</t>
  </si>
  <si>
    <t>Eco Auto s. r. o</t>
  </si>
  <si>
    <t>Jesenského 2328</t>
  </si>
  <si>
    <t>960 01</t>
  </si>
  <si>
    <t>Jesenského 2328 960 01 Zvolen</t>
  </si>
  <si>
    <t>Anhui Airuite, STU,</t>
  </si>
  <si>
    <t>Obchod a showroom, ktorý sa špecializuje na predaj elektrických vozidiel a výrobkov z oblasti elektromobility na Slovensku</t>
  </si>
  <si>
    <t>Obchod a showroom, ktorý sa špecializuje na predaj elektrických vozidiel a výrobkov z oblasti elektromobility na Slovensku, nabíjacie stanice</t>
  </si>
  <si>
    <t>Výroba motorových vozidiel, návesov a prívesov</t>
  </si>
  <si>
    <t>Elektrické vozidlá (EBV, PHEV), Nabíjacie stanice EV</t>
  </si>
  <si>
    <t>Manažment vozového parku / logistika</t>
  </si>
  <si>
    <t>Autonóna jazda bez asistencie vodiča</t>
  </si>
  <si>
    <t>https://emobilityatlas.eu/subject/eco-auto-s-r-o/</t>
  </si>
  <si>
    <t>dotazník vyplnený 15.9.2020</t>
  </si>
  <si>
    <t>Slovenská akadémia vied - Elektrotechnický ústav</t>
  </si>
  <si>
    <t>Dúbravská cesta 9</t>
  </si>
  <si>
    <t>Dubravska cesta 9, 841 04 Bratislava</t>
  </si>
  <si>
    <t>Infineon Villach, CERN, Danubia Nanotech,  Alcatel Thales,  FBH Berlin, IEE SAS; Oswald Elektromotoren Gmbh, The Chancellor Masters And Scholars Of The University Of Cambridge, Superox, Karlsruher Institut Fuer Technologie</t>
  </si>
  <si>
    <t>Výskum v  oblasti polovodičovej vedy, supravodivosti a nanoštruktúr</t>
  </si>
  <si>
    <t>Projekty: 1. Vertikálny GaN MOSFET pre výkonové spínacie aplikácie, APVV projekt 18-0054 zameraný na výv.  výkonovej elektroniky pre elektromob.2. Pokročilé III-N súčiastky na prenos informácie a energie. Vega projekt 2/0012/18. Výv. Výkonovej elektroniky</t>
  </si>
  <si>
    <t>R&amp;D ano, Typ 1 R&amp;D Zakladný výskum, Typ 2 R&amp;D Aplikovaný výskum</t>
  </si>
  <si>
    <t>Elektrické vozidlá (EBV, PHEV), Nabíjacie stanice EV, Výroba a distribúcia el. energie</t>
  </si>
  <si>
    <t>Bezpilotná vzdušná  a kozmická, Senzory</t>
  </si>
  <si>
    <t>https://emobilityatlas.eu/subject/elektrotechnicky-ustav-slovenska-akademia-vied/</t>
  </si>
  <si>
    <t>vedecko-výskumná inštitúcia, dotazník, MIRRI SR</t>
  </si>
  <si>
    <t>BRAIN:IT s. r. o.</t>
  </si>
  <si>
    <t>Štefanovičova 18</t>
  </si>
  <si>
    <t>811 04</t>
  </si>
  <si>
    <t>Štefanovičova 18, 811 04 Bratislava</t>
  </si>
  <si>
    <t>Ústav informatiky SAV, Orange, Slovenská technická univerzita v Bratislave, Univerzita Komenského v Bratislave, Ústav merania SAV, Ústav súdneho inžinierstva Žilinskej univerzity v Žiline, Výskumný ústav dopravný, a.s., Žilinská univerzita v Žiline</t>
  </si>
  <si>
    <t>20-24</t>
  </si>
  <si>
    <t>Softvérové riešenia AI, vývoj a správa databáz a poradenská služba v oblasti IT systémov</t>
  </si>
  <si>
    <t>Neúspešný partner projektu Strategický výskum v oblasti testovania pre rôzne stupne autonómnej jazdy a ich kompatibilita s cestnou a komunikačnou infraštruktúrou Slovenskej republiky žiadateľa SAV z OPVaI</t>
  </si>
  <si>
    <t>Smart mobilita projekty</t>
  </si>
  <si>
    <t>SZT - Stroje, s.r.o.</t>
  </si>
  <si>
    <t>Sadová 1148/9</t>
  </si>
  <si>
    <t>038 53</t>
  </si>
  <si>
    <t>Turany</t>
  </si>
  <si>
    <t>Sadová 1148/9, 038 53 Turany</t>
  </si>
  <si>
    <t>CEIT Technical Innovation, s.r.o., Žilinská univerzita v Žiline,</t>
  </si>
  <si>
    <t>Vývoj a výroba strojných zariadení a technologických liniek. Drevoobrábacie stroje, píly, lisy, sekačky, drevoobrábacie nástroje a priemyselné linky.</t>
  </si>
  <si>
    <t>Úspešný partner projektu Inovatívne autonómne logistické vozidlo na vývoj prototypu nového autonómneho logistického vozidla štvrtej generácie s vlastným navigačným a riadiacim systémom vozidla a nadradeným riadiacim systémom pre skupinu autonómnych logist.                                                                    Úspešný partner projektu Inovatívne autonómne logistické vozidlo žiadateľa CEIT Technical Innovation, s.r.o. z OPVaI</t>
  </si>
  <si>
    <t>Strojárstvo</t>
  </si>
  <si>
    <t>Nákladná</t>
  </si>
  <si>
    <t>www.szt.sk</t>
  </si>
  <si>
    <t>Centrum pokročilých technológií Bratislava n.o.</t>
  </si>
  <si>
    <t>Martinská 1951/56</t>
  </si>
  <si>
    <t>821 05</t>
  </si>
  <si>
    <t>Martinská 1951/56, 82105 Bratislava</t>
  </si>
  <si>
    <t>DSSI, a.s., Slovenská technická univerzita v Bratislave</t>
  </si>
  <si>
    <t>Prevádzkovanie portálu na podporu nezamestnaných občanov vo vyhľadávaní voľných pracovných miest v SR a Maďarsku</t>
  </si>
  <si>
    <t>Úspešný partner projektu Autonómne, inteligentné, robotické vozidlá s elektrickým pohonom novej generácie žiadateľa DSSI, a.s.  z OPVaI</t>
  </si>
  <si>
    <t>Nezisk.org.poskyt.všeob.prosp.služby</t>
  </si>
  <si>
    <t>Združ.,p.strany,cirkvi</t>
  </si>
  <si>
    <t>dotazník vyplnený 28.7.2020</t>
  </si>
  <si>
    <t>DSSI, a.s.</t>
  </si>
  <si>
    <t>Wolkrova 4</t>
  </si>
  <si>
    <t>851 01</t>
  </si>
  <si>
    <t>Wolkrova 4, 851 01 Bratislava</t>
  </si>
  <si>
    <t>Centrum pokročilých technológií Bratislava n.o., Slovenská technická univerzita v Bratislave</t>
  </si>
  <si>
    <t>Výskum a vývoj. Experimentálny vývoj, konštrukcia a modernizácia mobilnej techniky</t>
  </si>
  <si>
    <t>Úspešný žiadateľ o podporu projektu Autonómne, inteligentné, robotické vozidlá s elektrickým pohonom novej generácie z OPVaI</t>
  </si>
  <si>
    <t>www.dssi.sk</t>
  </si>
  <si>
    <t>IEE Sensing Slovakia s.r.o.</t>
  </si>
  <si>
    <t>Veľká Ida 767</t>
  </si>
  <si>
    <t>044 55</t>
  </si>
  <si>
    <t>Veľká Ida</t>
  </si>
  <si>
    <t>Veľká Ida 767 044 55 Veľká Ida</t>
  </si>
  <si>
    <t>500-999</t>
  </si>
  <si>
    <t>Výroba: senzory pre automobilový priemysel na detekciu prítomnosti spolujazdca na prednom sedadle, zistenie detskej sedačky a jej orientácie; senzory na klasifikáciu posádky vo vozidlách na podporu elektronickej riadiacej jednotky pre aktiváciu airbagov</t>
  </si>
  <si>
    <t>Výroba senzorov, R&amp;D centrum s plánovaným počtom 100 vývojárov</t>
  </si>
  <si>
    <t>https://www.teraz.sk/ekonomika/iee-sensing-slovakia-rozsirila-svoje-v/460389-clanok.html</t>
  </si>
  <si>
    <t>Biotron Labs s. r. o.</t>
  </si>
  <si>
    <t>Albína Brunovského 6</t>
  </si>
  <si>
    <t>841 05</t>
  </si>
  <si>
    <t>Albína Brunovského 6 841 05 Bratislava</t>
  </si>
  <si>
    <t>Hlavné mesto SR Bratislava, Orange, najrýchlejšie rastúci poskytovateľ integrovanej mobility v Európe (pod NDA), líder na trhu
elektromobility na Slovensku (pod NDA)</t>
  </si>
  <si>
    <t>Získavanie dát a dátová analytika pre end-to-end riešenia, využívanie blockchain riešení</t>
  </si>
  <si>
    <t>Startup vyvíjajúci platformu Mobilyze pomáhajúcu sieťam nabíjačiek pre elektromobily nájsť vhodné miesta na ich umiestnenie na základe reálneho a očakávaného dopytu</t>
  </si>
  <si>
    <t>Nabíjacie stanice EV, Iné</t>
  </si>
  <si>
    <t>https://www.trend.sk/technologie/nabijaciek-pre-elektromobily-budu-miliony-slovenska-firma-pomaha-ich-vhodnym-umiestnenim</t>
  </si>
  <si>
    <t>dotazník vyplnený 6.7.2020</t>
  </si>
  <si>
    <t>GlobalLogic s.r.o.</t>
  </si>
  <si>
    <t>Štúrova 27</t>
  </si>
  <si>
    <t>Štúrova 27 040 01 Košice</t>
  </si>
  <si>
    <t>FOX, ORACLE, Volvo, Zappos, Adobe, Sprint, Panasonic, Ericsson, Cochlear, harmonic, BIOCLINICA, financovaná investičnými spoločnosťami CPP Investment Board a Partners Group</t>
  </si>
  <si>
    <t>Spoločnosť venujúca sa vývoju a inžinieringu digitálnych produktov</t>
  </si>
  <si>
    <t>Softvérová spoločnosť s vývojovými pracovníkmi s know-how vývoja pre automotive</t>
  </si>
  <si>
    <t>Infotainment &amp; prepojené vozidlá, Mobilita ako služba (Maas), Manažment vozového parku / logistika, Dátové platformy / spracovanie dát</t>
  </si>
  <si>
    <t>Oprava a údržba zariadenia, Dodávatelia pre OEM ( pre vozidlá, dodávatelia Tier 1, 2 a 3), Kybernetická bezpečnosť</t>
  </si>
  <si>
    <t>Vzdialená asistencia vodičovi, Bezpečnosť, Zdieľanie automobilov, Iné</t>
  </si>
  <si>
    <t>Martin Jančo, e-mail</t>
  </si>
  <si>
    <t>https://www.globallogic.com/sk/</t>
  </si>
  <si>
    <t>Zväz stavebných podnikateľov Slovenska</t>
  </si>
  <si>
    <t>Viedenská cesta 3250/5</t>
  </si>
  <si>
    <t>Viedenská cesta 3250/5 85101 Bratislava</t>
  </si>
  <si>
    <t>firmy z portfólia členskej základne</t>
  </si>
  <si>
    <t>Nezávislé, dobrovoľné, nepolitické a záujmové združenie podnikateľských subjektov v oblasti stavebnej výroby</t>
  </si>
  <si>
    <t>Združenie (zväz,spolok)</t>
  </si>
  <si>
    <t>Pôvodný výrobca zariadenia (OEM), Oprava a údržba zariadenia, Kybernetická bezpečnosť</t>
  </si>
  <si>
    <t>Vzdialená asistencia vodičovi, Riadenie a štátny dozor nad nákladnou cestnou dopravou, Riadenie bezpečnej a efektívnej dopravy prostredníctvom operátora ciest, Mestské križovatky, Bezpečnosť</t>
  </si>
  <si>
    <t>Stanislav Urgela, Fimau, exppert na IDS, validácia</t>
  </si>
  <si>
    <t>Skyfall Flowers s. r. o.</t>
  </si>
  <si>
    <t>Mäsiarska 21</t>
  </si>
  <si>
    <t>Mäsiarska 21 040 01 Košice</t>
  </si>
  <si>
    <t>Súčasť Skyfall Group s.r.o.-predaj dronov, letecké práce-lietanie a filmovanie pomocou dronov, tvorba a prevádzka mobilných aplikácií.</t>
  </si>
  <si>
    <t>Využitie dronov, aplikácia na parkovanie v meste</t>
  </si>
  <si>
    <t>Bezpilotná vzdušná  a kozmická</t>
  </si>
  <si>
    <t>Dodávateľ HW a SW pre IDS a navigácie, Parkovanie, Dátové platformy / spracovanie dát</t>
  </si>
  <si>
    <t>výzva MH SR 2019 na inovatívne mestské riešenia</t>
  </si>
  <si>
    <t>dotazník poslaný 6.7.2020, 10.11.2020</t>
  </si>
  <si>
    <t>Mobility &amp; Inovation, a. s.</t>
  </si>
  <si>
    <t>Orechová Potôň 800</t>
  </si>
  <si>
    <t>930 02</t>
  </si>
  <si>
    <t>Orechová Potôň</t>
  </si>
  <si>
    <t>Orechová Potôň 800, 930 02 Orechová Potôň</t>
  </si>
  <si>
    <t>Siemens, Matador, NCC</t>
  </si>
  <si>
    <t>Výroba autobusov</t>
  </si>
  <si>
    <t>MODULO elektrobusy. Žiadateľ vo výzve na predkl. žiadostí o poskytnutie dotácie na podporu MSP pri implementovaní inovatívnych riešení v mestách (MH SR, 2019)</t>
  </si>
  <si>
    <t>Aktívna bezpečnosť &amp; ADAS, Senzory</t>
  </si>
  <si>
    <t>Pôvodný výrobca zariadenia (OEM), Oprava a údržba zariadenia, Alternatívne pohony</t>
  </si>
  <si>
    <t>Autonómna jazda s asisteciou</t>
  </si>
  <si>
    <t>Power Mode s.r.o.</t>
  </si>
  <si>
    <t>Láb 619</t>
  </si>
  <si>
    <t>900 67</t>
  </si>
  <si>
    <t>Láb</t>
  </si>
  <si>
    <t>Láb 619 900 67 Láb</t>
  </si>
  <si>
    <t>Mobilisis d.o.o. Parklio d.o.o. Profico d.o.o.</t>
  </si>
  <si>
    <t>Spoločnosť vyvýjajúca produkty v oblasti smart city</t>
  </si>
  <si>
    <t>Žiadateľ vo výzve na predkl. žiadostí o poskytnutie dotácie na podporu MSP pri implementovaní inovatívnych riešení v mestách (MH SR, 2019)</t>
  </si>
  <si>
    <t>Maloobchod</t>
  </si>
  <si>
    <t>Manažment vozového parku / logistika, Parkovanie, Dátové platformy / spracovanie dát, Iné</t>
  </si>
  <si>
    <t>Prevádzkovateľ rezervačného systému, zúčtovacieho  systému, manažment účtu a platieb, Médiá, maloobchod, zákaznícka skúsenosť, IT služby, dodávateľ SW a HW, Iné</t>
  </si>
  <si>
    <t>Projekty / programy / stratégie / analýzy / kooperácia, Veda a výskum IM, Iné</t>
  </si>
  <si>
    <t>Vlastné financovanie, Investičný fond / equity investor / banka, Štátny rozpočet, Iné (napr. TEN-T, Marco Polo)</t>
  </si>
  <si>
    <t>Mestské križovatky, Iné</t>
  </si>
  <si>
    <t>FiiHaa Engineering s.r.o.</t>
  </si>
  <si>
    <t>Turčianska 16</t>
  </si>
  <si>
    <t>821 09</t>
  </si>
  <si>
    <t>Turčianska 16, Bratislava  821 09</t>
  </si>
  <si>
    <t>Aliter Techlologies</t>
  </si>
  <si>
    <t>Technologické inovácie. Návrhy a vývoj špecializovaných dronov na kľúč. Spin-off spoločnosti Aliter Techlologies</t>
  </si>
  <si>
    <t>Návrhy a vývoj špecializovaných dronov na kľúč využiteľných napr. i na riadenie a riešenie situácií v cestnej doprave</t>
  </si>
  <si>
    <t>Vzdušná a kozmická</t>
  </si>
  <si>
    <t>Typ 3 R&amp;D Vývoj</t>
  </si>
  <si>
    <t>Dodávateľ hardvéru a softvéru pre autonómnu mobilitu, Bezpilotná vzdušná  a kozmická</t>
  </si>
  <si>
    <t>Veda a výskum IM, Iné</t>
  </si>
  <si>
    <t>Riadenie bezpečnej a efektívnej dopravy prostredníctvom operátora ciest, Mestské križovatky, Iné</t>
  </si>
  <si>
    <t>Vladimír Švač, https://e.dennikn.sk/1964919/startup-je-pre-mna-skoro-nadavka-hovori-sef-firmy-aliter-mnoho-sikovnych-ludi-robi-na-zlych-napadoch/?ref=side&amp;_ga=2.39261795.1550824076.1595330418-1502659284.1595330418</t>
  </si>
  <si>
    <t>dotazník,https://e.dennikn.sk/1964919/startup-je-pre-mna-skoro-nadavka-hovori-sef-firmy-aliter-mnoho-sikovnych-ludi-robi-na-zlych-napadoch/?ref=side&amp;_ga=2.39261795.1550824076.1595330418-1502659284.1595330418</t>
  </si>
  <si>
    <t>Aerobtec s.r.o.</t>
  </si>
  <si>
    <t>Ilkovičova 3, 841 04 Bratislava</t>
  </si>
  <si>
    <t>Hardvérové a softvérové riešenia pre drony a robotov</t>
  </si>
  <si>
    <t>Vývoj bezpilotných lietajúcich prostriedkov</t>
  </si>
  <si>
    <t>Nákladná, Neurčené / N/A</t>
  </si>
  <si>
    <t>František Duchoň</t>
  </si>
  <si>
    <t>www.aerobtec.sk</t>
  </si>
  <si>
    <t>UAVONIC s.r.o.</t>
  </si>
  <si>
    <t>Krasovského 14</t>
  </si>
  <si>
    <t>Krasovského 14, 851 01 Bratislava</t>
  </si>
  <si>
    <t>Spoločnosť so zameraním na bezpilotné lietajúce prostriedky a služby s nimi spojené</t>
  </si>
  <si>
    <t>Odborné služby založené na technológii bezpilotných lietajúcich zariadení (UAV – Unmanned Aerial Vehicles) vybavených najmodernejšími senzormi na získavanie kvalitných dát pre potreby rôznych priemyselných odvetví</t>
  </si>
  <si>
    <t>OMS Intelligence Solutions, s. r. o.</t>
  </si>
  <si>
    <t>Dojč 419</t>
  </si>
  <si>
    <t>906 02</t>
  </si>
  <si>
    <t>Dojč</t>
  </si>
  <si>
    <t>Dojč 419, 906 02 Dojč</t>
  </si>
  <si>
    <t>Qualcomm, AlSharif, VDT, AFCityPlan, Žilinská univerzita, ARS, smartmicro, PosAm, Vaisala, Hanwha, RCE Systems, AgeVolt</t>
  </si>
  <si>
    <t>Poskytovateľ digitálnej technológie - vysoko kvalitných svietidiel, ktoré je možné rozšíriť o senzory, čím sa z nich stáva miesto na generovanie zdrojov a údajov s dostupným pripojením kedykoľvek a kdekoľvek potrebuje zákazník</t>
  </si>
  <si>
    <t>Budovanie ekosystému inteligentnej mestskej mobility, digitalizácia mobility (a iných oblastí pre Smart Cities): IoT hardvér pre mobilitu, infraštruktúru, parkovanie, elektrické nabíjanie vozidiel</t>
  </si>
  <si>
    <t>R&amp;D ano, Typ 3 R&amp;D Vývoj</t>
  </si>
  <si>
    <t>Dodávateľ hardvéru a softvéru pre autonómnu mobilitu, Senzory, Iné</t>
  </si>
  <si>
    <t>Infotainment &amp; prepojené vozidlá, Mobilita ako služba (Maas), Dodávateľ HW a SW pre IDS a navigácie, Parkovanie, Dátové platformy / spracovanie dát</t>
  </si>
  <si>
    <t>ESIF, H2020, EFSI / EFSI 2.0, EIB / EIF, Vlastné financovanie, Investičný fond / equity investor / banka, Štátny rozpočet, Iné (napr. TEN-T, Marco Polo)</t>
  </si>
  <si>
    <t>Práce na ceste (road works), Samoriadená kyvadlová doprava, Automatizované doručovanie, Autonómne a automatizované zaparkovanie, Autonómna jazda v zhoršených poveternostných podmienkach, Riadenie a štátny dozor nad nákladnou cestnou dopravou, Riadenie bezpečnej a efektívnej dopravy prostredníctvom operátora ciest, Mestské križovatky, Bezpečnosť, Zdieľanie automobilov</t>
  </si>
  <si>
    <t>Michal Chabada, https://sario.sk/sites/default/files/sario-research-and-development-2020-10-05.pdf</t>
  </si>
  <si>
    <t>Photoneo s. r. o.</t>
  </si>
  <si>
    <t>Jamnického 3</t>
  </si>
  <si>
    <t>Jamnického 3, 841 05 Bratislava</t>
  </si>
  <si>
    <t>Poskytovateľ robotického videnia a informácií založených na patentovanej 3D technológii</t>
  </si>
  <si>
    <t>Spoločnosť zaoberajúca sa počítačovým videním  technológiou vyspelých 3D kamier  s využitím od kooperačných robotov, bezpilotných lietadiel, automobilov až po  rozpoznávanie tvárí a zlepšovanie ľudského videnia v aplikáciách s rozšírenou realitou</t>
  </si>
  <si>
    <t>Dodávateľ hardvéru a softvéru pre autonómnu mobilitu, Bezpilotná vzdušná  a kozmická, Senzory</t>
  </si>
  <si>
    <t>Martin Drobný, https://sario.sk/sites/default/files/sario-research-and-development-2020-10-05.pdf</t>
  </si>
  <si>
    <t>R&amp;D Innovation Sector in Slovakia, SARIO 2020; Automotive Sector in Slovakia, SARIO 2020, https://www.forbes.sk/slovensky-startup-ma-najlepsiu-3d-kameru-na-svete-robotom-dava-oci/</t>
  </si>
  <si>
    <t>dotazník poslaný 10.11.2020, dotazník poslaný 19.11.2020, telefonát 19.11.2020</t>
  </si>
  <si>
    <t>Fpt Slovakia s.r.o.</t>
  </si>
  <si>
    <t>Južná trieda 6</t>
  </si>
  <si>
    <t>Južná trieda 6, 040 01 Košice</t>
  </si>
  <si>
    <t>innogy SE, e.on SE</t>
  </si>
  <si>
    <t>Rozvoj, údržba a prevádzka aplikačného softvéru</t>
  </si>
  <si>
    <t>Vývoj platformy nazvanej ICON - platforma na kompletnú správu nabíjacích staníc. Pokrýva všetky procesy ako aj všetkých účastníkov vstupujúcich do interakcii v súvislosti s nabíjaním elektromobilov.</t>
  </si>
  <si>
    <t>Mestské križovatky, Autonóna jazda bez asistencie vodiča, Iné</t>
  </si>
  <si>
    <t>prieskum</t>
  </si>
  <si>
    <t>ozvali sa sami</t>
  </si>
  <si>
    <t>dotazník vyplnený 22.7.2020</t>
  </si>
  <si>
    <t>Sensoneo j. s. a.</t>
  </si>
  <si>
    <t>Kollárova 27</t>
  </si>
  <si>
    <t>841 06</t>
  </si>
  <si>
    <t>Kollárova 27, 841 06 Bratislava</t>
  </si>
  <si>
    <t>Sygic, venture fondy Credo, Y Soft Ventures, Crowdberry, Sonoma Ventures, Fond Európskej rady pre inovácie</t>
  </si>
  <si>
    <t>Startup na trhu inteligentného riadenia a zvozu odpadov, senzory, IoT. Optimalizácia zvozu odpadu-podľa reálnej potreby-len kontajnery, ktoré to naozaj vyžadujú, efektívnymi trasami (najkratšími, cez dopravne nezahustené oblasti), s maximálnou utilizáciou vozidiel</t>
  </si>
  <si>
    <t>Manažment zvozu odpadov s využitím vlastného systému navigácie aút na zvoz odpadov pomocou kombinácie satelitných sietí, gyroskopov a akcelerometrov</t>
  </si>
  <si>
    <t>R&amp;D ano, Typ 1 R&amp;D Zakladný výskum, Typ 3 R&amp;D Vývoj</t>
  </si>
  <si>
    <t>Dodávateľ HW a SW pre IDS a navigácie, Manažment vozového parku / logistika, Dátové platformy / spracovanie dát</t>
  </si>
  <si>
    <t>H2020, EIB / EIF, Vlastné financovanie, Investičný fond / equity investor / banka</t>
  </si>
  <si>
    <t>https://sario.sk/sites/default/files/sario-research-and-development-2020-10-05.pdf, https://e.dennikn.sk/2000507/budeme-svetovou-jednotkou-hovoria-slovaci-ktori-senzormi-a-datami-riadia-zvoz-smeti/</t>
  </si>
  <si>
    <t>R&amp;D Innovation Sector in Slovakia, SARIO 2020; Automotive Sector in Slovakia, SARIO 2020, certifikát Seal of Excellence programu Horizont 2020 v schéme EIC Accelerator</t>
  </si>
  <si>
    <t>dotazník poslaný 10.11.2020, 19.11.2020, telefonát 19.11.2020</t>
  </si>
  <si>
    <t>dotazník vyplnený 19.11.2020</t>
  </si>
  <si>
    <t>Spacemanic s.r.o.</t>
  </si>
  <si>
    <t>Zámocká 5</t>
  </si>
  <si>
    <t>Zámocká 5 811 01 Bratislava</t>
  </si>
  <si>
    <t>Sspoločnosť so zameraním na satelitné komponenty</t>
  </si>
  <si>
    <t>Integrátor satelitných misií zameraný na poskytovanie inovatívnych a spoľahlivých nanosatelitných riešení, platforiem, komponentov a služieb</t>
  </si>
  <si>
    <t>KVANT spol. s r.o.</t>
  </si>
  <si>
    <t>Fakulta matematiky, fyziky a informatiky UK, Mlynská Dolina</t>
  </si>
  <si>
    <t>842 48</t>
  </si>
  <si>
    <t>Fakulta matematiky, fyziky a informatiky UK, Mlynská Dolina 842 48 Bratislava</t>
  </si>
  <si>
    <t>Vývoj, výroba a predaj vlastných produktov (laserové projektory, didaktická technika, softvér, meracia technika, kamerové systémy)</t>
  </si>
  <si>
    <t>Ľ. Magdolen</t>
  </si>
  <si>
    <t>dotazník poslaný 25.11.2020</t>
  </si>
  <si>
    <t>Vision Systems</t>
  </si>
  <si>
    <t>Odborárska 21</t>
  </si>
  <si>
    <t>831 02</t>
  </si>
  <si>
    <t>Odborárska 21 831 02 Bratislava</t>
  </si>
  <si>
    <t>Slovenská správa ciest, Žilinská univerzita</t>
  </si>
  <si>
    <t>Vývoj a tvorba SW a HW, elektronických a optických systémov na zákazku, riadiace systémy, automatizácia, kontrola kvality</t>
  </si>
  <si>
    <t>Spoločnosť ponúka produkty pre IM ako Roadscanner - skenovanie vozovky (výtlky, praskliny, vodorovné značenie) a
Laser traffic counter (meranie hustoty premávky)</t>
  </si>
  <si>
    <t>Dodávateľ HW a SW pre IDS a navigácie, Dátové platformy / spracovanie dát</t>
  </si>
  <si>
    <t>dotazník vyplnený 23.11.2020</t>
  </si>
  <si>
    <t>Počet a pomer (23%) subjektov autonómnej mobility s identifikovanými VVaI aktivitami v SR voči subjektom autonómnej mpobility zo štúdie Pasportizácia subjektov IM (MIRRI&amp;KPMG, 2020)</t>
  </si>
  <si>
    <t>subjekty AM s identifikovanými aktivitami VVaI</t>
  </si>
  <si>
    <t>ostatné subjekty AM</t>
  </si>
  <si>
    <t>subjekty s identifikovanými VaV aktivitami</t>
  </si>
  <si>
    <t>ostatné subjekty</t>
  </si>
  <si>
    <t>Počet a pomer (20%) subjektov autonómnej mobility s identifikovanými VVaI aktivitami v SR voči všetkým subjektom inteligentnej mobility s identifikovanými VVaI zo štúdie Pasportizácia subjektov IM (MIRRI&amp;KPMG, 2020)</t>
  </si>
  <si>
    <t>ostatné subjekty IM s identifikovanými aktivitami VVaI</t>
  </si>
  <si>
    <t>5000-10000</t>
  </si>
  <si>
    <t>1000-2000</t>
  </si>
  <si>
    <t>200-249 (asi chyba)</t>
  </si>
  <si>
    <t>100-150</t>
  </si>
  <si>
    <t>25-50</t>
  </si>
  <si>
    <t>3-5</t>
  </si>
  <si>
    <t>5-10</t>
  </si>
  <si>
    <t>10-20</t>
  </si>
  <si>
    <t>150-200</t>
  </si>
  <si>
    <t>2000-3000</t>
  </si>
  <si>
    <t>250-500</t>
  </si>
  <si>
    <t>50-100</t>
  </si>
  <si>
    <t>CEIT, a.s. (od 1.4.2021 Asseco CEIT, a.s.)</t>
  </si>
  <si>
    <t>200-250</t>
  </si>
  <si>
    <t>Aufeer Design Slovakia, s. r. o. (od 15.3.2022 MATADOR Digital, s. r. o.)</t>
  </si>
  <si>
    <t>BRAIN:IT s. r. o. (Cyber Brain s. r. o.)</t>
  </si>
  <si>
    <t>500-1000</t>
  </si>
  <si>
    <t>Biotron Labs s. r. o. (15.7.2021 Mobilyze s. r. o.)</t>
  </si>
  <si>
    <t>GlobalLogic Slovakia s.r.o.</t>
  </si>
  <si>
    <t>Mobility &amp; Inovation, a. s. (od 28.5.2021 Mobility &amp; Innovation a. s.)</t>
  </si>
  <si>
    <t>Vision Systems s r.o.</t>
  </si>
  <si>
    <t>2022</t>
  </si>
  <si>
    <t>2021</t>
  </si>
  <si>
    <t>zmena</t>
  </si>
  <si>
    <t>mesto</t>
  </si>
  <si>
    <t>kraj</t>
  </si>
  <si>
    <t>žilinský kraj</t>
  </si>
  <si>
    <t>rok</t>
  </si>
  <si>
    <t>Hodnoceni</t>
  </si>
  <si>
    <t>Zvyšok</t>
  </si>
  <si>
    <t>MSP</t>
  </si>
  <si>
    <t>Tržby</t>
  </si>
  <si>
    <t>trenčiansky kraj</t>
  </si>
  <si>
    <t>banskobystrický kraj</t>
  </si>
  <si>
    <t>trnavský kraj</t>
  </si>
  <si>
    <t>košický kraj</t>
  </si>
  <si>
    <t>bratislavský kraj</t>
  </si>
  <si>
    <t>nitriansky kraj</t>
  </si>
  <si>
    <t>Row Labels</t>
  </si>
  <si>
    <t>Grand Total</t>
  </si>
  <si>
    <t>Count of Pasport - Kód</t>
  </si>
  <si>
    <t>Column Labels</t>
  </si>
  <si>
    <t>subjekty &gt; 250 zamestnancov</t>
  </si>
  <si>
    <t>Banskobystrický</t>
  </si>
  <si>
    <t>Bratislavský</t>
  </si>
  <si>
    <t>Košický</t>
  </si>
  <si>
    <t>Nitriansky</t>
  </si>
  <si>
    <t>Trenčiansky</t>
  </si>
  <si>
    <t>Trnavský</t>
  </si>
  <si>
    <t>Žilinský</t>
  </si>
  <si>
    <t>TUKE</t>
  </si>
  <si>
    <t>UNIZA</t>
  </si>
  <si>
    <t>Union Intern. Des Chemins De Fer</t>
  </si>
  <si>
    <t>Ente Per Le Nuove Tecnologie</t>
  </si>
  <si>
    <t>L'energia E L'ambiente</t>
  </si>
  <si>
    <t>Institut National De La Recherche Sur Les Transports Et Leur Securite</t>
  </si>
  <si>
    <t>Société Nationale Des Chemins De Fer</t>
  </si>
  <si>
    <t>Universita Di Pisa</t>
  </si>
  <si>
    <t>Network Rail Infrastructure</t>
  </si>
  <si>
    <t>BMW</t>
  </si>
  <si>
    <t>VW</t>
  </si>
  <si>
    <t>Daimler</t>
  </si>
  <si>
    <t>DAF</t>
  </si>
  <si>
    <t>MAN</t>
  </si>
  <si>
    <t>Scania</t>
  </si>
  <si>
    <t>STUB</t>
  </si>
  <si>
    <t>Elektrotechnický klaster - Západné Slovensko</t>
  </si>
  <si>
    <t>JASPLASTIK-SK</t>
  </si>
  <si>
    <t>ZF Slovakia</t>
  </si>
  <si>
    <t>Greenway</t>
  </si>
  <si>
    <t>Siemens</t>
  </si>
  <si>
    <t>NDS</t>
  </si>
  <si>
    <t>SSC</t>
  </si>
  <si>
    <t>Kvant</t>
  </si>
  <si>
    <t>Kistler group</t>
  </si>
  <si>
    <t>CoReorient Oy</t>
  </si>
  <si>
    <t>European Cyclists’ Federation</t>
  </si>
  <si>
    <t>Fundacio Eurecat</t>
  </si>
  <si>
    <t>INESC ID</t>
  </si>
  <si>
    <t>RouteRANK Ltd</t>
  </si>
  <si>
    <t>TIS.pt</t>
  </si>
  <si>
    <t>Technion – Israel Institute of Technology</t>
  </si>
  <si>
    <t>Mobility &amp; Innovation</t>
  </si>
  <si>
    <t>Wildcat Discovery Technologies</t>
  </si>
  <si>
    <t>IPM GROUP</t>
  </si>
  <si>
    <t>AEN</t>
  </si>
  <si>
    <t>Matador</t>
  </si>
  <si>
    <t>MSM Group</t>
  </si>
  <si>
    <t>Univerzita Pavla Jozefa Šafárika</t>
  </si>
  <si>
    <t>Slovenská Batériová Aliancia</t>
  </si>
  <si>
    <t>Národná vodíková asociácia (NVAS)</t>
  </si>
  <si>
    <t>Slovenská asociácia elektrických vodzidiel (SEVA)</t>
  </si>
  <si>
    <t>Škoda Auto</t>
  </si>
  <si>
    <t>Continental</t>
  </si>
  <si>
    <t>Porsche</t>
  </si>
  <si>
    <t>Audi</t>
  </si>
  <si>
    <t>Slovenská vodíková spoločnosť</t>
  </si>
  <si>
    <t>AT&amp;T Global Network Services Slovakia</t>
  </si>
  <si>
    <t>KPMG Slovensko</t>
  </si>
  <si>
    <t>Tatra banka</t>
  </si>
  <si>
    <t>PHOENIX Zdravotnícke zásobovanie</t>
  </si>
  <si>
    <t>ZSSK</t>
  </si>
  <si>
    <t>AŽD</t>
  </si>
  <si>
    <t>STUK</t>
  </si>
  <si>
    <t>CKM SYTS</t>
  </si>
  <si>
    <t>SSCC</t>
  </si>
  <si>
    <t>up! City</t>
  </si>
  <si>
    <t>mesto Bratislava</t>
  </si>
  <si>
    <t>Cyklokuriér Švihaj Šuhaj</t>
  </si>
  <si>
    <t>go4</t>
  </si>
  <si>
    <t>petrol slovenia</t>
  </si>
  <si>
    <t>petrol croatia</t>
  </si>
  <si>
    <t>mol hungary</t>
  </si>
  <si>
    <t>slovnaft slovensko</t>
  </si>
  <si>
    <t>nissan</t>
  </si>
  <si>
    <t>hep croatia</t>
  </si>
  <si>
    <t>Mesto Žilina</t>
  </si>
  <si>
    <t>Česká asociácia organizátorov verejnej dopravy</t>
  </si>
  <si>
    <t>MD SR</t>
  </si>
  <si>
    <t>ŽSR</t>
  </si>
  <si>
    <t>Želtel</t>
  </si>
  <si>
    <t>Národné centrum dopravných informácií</t>
  </si>
  <si>
    <t>Scheidt &amp; Bachmann</t>
  </si>
  <si>
    <t>INA</t>
  </si>
  <si>
    <t>Brose</t>
  </si>
  <si>
    <t>Anhui Airuite</t>
  </si>
  <si>
    <t>Infineon Villach</t>
  </si>
  <si>
    <t>CERN</t>
  </si>
  <si>
    <t>Danubia Nanotech</t>
  </si>
  <si>
    <t>Alcatel Thales</t>
  </si>
  <si>
    <t>FBH Berlin</t>
  </si>
  <si>
    <t>Karlsruher Institut Fuer Technologie</t>
  </si>
  <si>
    <t>SAV</t>
  </si>
  <si>
    <t>Orange</t>
  </si>
  <si>
    <t>CEIT Technical Innovation</t>
  </si>
  <si>
    <t>DSSI</t>
  </si>
  <si>
    <t>Centrum pokročilých technológií Bratislava</t>
  </si>
  <si>
    <t>FOX</t>
  </si>
  <si>
    <t>ORACLE</t>
  </si>
  <si>
    <t>Volvo</t>
  </si>
  <si>
    <t>Zappos</t>
  </si>
  <si>
    <t>Adobe</t>
  </si>
  <si>
    <t>Sprint</t>
  </si>
  <si>
    <t>Panasonic</t>
  </si>
  <si>
    <t>Ericsson</t>
  </si>
  <si>
    <t>Cochlear</t>
  </si>
  <si>
    <t>harmonic</t>
  </si>
  <si>
    <t>BIOCLINICA</t>
  </si>
  <si>
    <t>CPP Investment Board</t>
  </si>
  <si>
    <t>Partners Group</t>
  </si>
  <si>
    <t>NCC</t>
  </si>
  <si>
    <t>Mobilisis d.o.o.</t>
  </si>
  <si>
    <t>Parklio d.o.o.</t>
  </si>
  <si>
    <t>Qualcomm</t>
  </si>
  <si>
    <t>AlSharif</t>
  </si>
  <si>
    <t>VDT</t>
  </si>
  <si>
    <t>AFCityPlan</t>
  </si>
  <si>
    <t>ARS</t>
  </si>
  <si>
    <t>PosAm</t>
  </si>
  <si>
    <t>Vaisala</t>
  </si>
  <si>
    <t>Hanwha</t>
  </si>
  <si>
    <t>RCE Systems</t>
  </si>
  <si>
    <t>AgeVolt</t>
  </si>
  <si>
    <t>innogy SE</t>
  </si>
  <si>
    <t>Sygic</t>
  </si>
  <si>
    <t>Credo</t>
  </si>
  <si>
    <t>Y Soft Ventures</t>
  </si>
  <si>
    <t>Crowdberry</t>
  </si>
  <si>
    <t>Sonoma Ventures</t>
  </si>
  <si>
    <t>nazov</t>
  </si>
  <si>
    <t>Aliancia Stará Tržnica</t>
  </si>
  <si>
    <t>martmicro</t>
  </si>
  <si>
    <t>Profico d.o.o.</t>
  </si>
  <si>
    <t>Superox</t>
  </si>
  <si>
    <t>The Chancellor Masters And Scholars Of The University Of Cambridge</t>
  </si>
  <si>
    <t>WIM systems</t>
  </si>
  <si>
    <t>Bratislavský samosprávny kraj</t>
  </si>
  <si>
    <t>e.on</t>
  </si>
  <si>
    <t>Oswald Elektromotoren Gmbh</t>
  </si>
  <si>
    <t>IEE SAS</t>
  </si>
  <si>
    <t>Schaeffler</t>
  </si>
  <si>
    <t>Merged</t>
  </si>
  <si>
    <t>Table3.Column3</t>
  </si>
  <si>
    <t>A1</t>
  </si>
  <si>
    <t>Dodávatelia pre OEM ( pre vozidlá</t>
  </si>
  <si>
    <t>dodávatelia Tier 1</t>
  </si>
  <si>
    <t>D2</t>
  </si>
  <si>
    <t>C4</t>
  </si>
  <si>
    <t>B</t>
  </si>
  <si>
    <t>A2</t>
  </si>
  <si>
    <t>Prevádzkovateľ rezervačného systému</t>
  </si>
  <si>
    <t>D8</t>
  </si>
  <si>
    <t>Dopravný podnik</t>
  </si>
  <si>
    <t>D1</t>
  </si>
  <si>
    <t>železničný podnik / dopravca / (integrovaná) verejná doprava / prevádzkovateľ dopravy</t>
  </si>
  <si>
    <t>Elektrické vozidlá (EBV</t>
  </si>
  <si>
    <t>B2</t>
  </si>
  <si>
    <t>Nabíjacie stanice EV</t>
  </si>
  <si>
    <t>C6</t>
  </si>
  <si>
    <t>dodávateľ SW a HW</t>
  </si>
  <si>
    <t>Parkovanie</t>
  </si>
  <si>
    <t>D7</t>
  </si>
  <si>
    <t>Infotainment &amp; prepojené vozidlá</t>
  </si>
  <si>
    <t>A3</t>
  </si>
  <si>
    <t>Pasívna bezpečnosť</t>
  </si>
  <si>
    <t>Poskytovateľ a sprostredkovateľ dátových telekomunikčných služieb a zariadení / telekomunikačný operátor/Konektivita</t>
  </si>
  <si>
    <t>C1</t>
  </si>
  <si>
    <t>Výroba a distribúcia el. energie</t>
  </si>
  <si>
    <t>Médiá</t>
  </si>
  <si>
    <t>E3</t>
  </si>
  <si>
    <t>maloobchod</t>
  </si>
  <si>
    <t>Column1</t>
  </si>
  <si>
    <t>Dodávatelia pre OEM (pre vozidlá Tier 2)</t>
  </si>
  <si>
    <t>Dodávatelia Tier 1</t>
  </si>
  <si>
    <t>Prevádzkovateľ rezervačného systému, zúčtovacieho  systému, manažment účtu a platieb</t>
  </si>
  <si>
    <t>PHEV)</t>
  </si>
  <si>
    <t>dodávateľ SW a HW, IT služby</t>
  </si>
  <si>
    <t>Médiá, maloobchod, zákaznícka skúsenosť</t>
  </si>
  <si>
    <t>zákaznícka skúsenosť</t>
  </si>
  <si>
    <t>C2</t>
  </si>
  <si>
    <t>Entita</t>
  </si>
  <si>
    <t>Doména</t>
  </si>
  <si>
    <t>Počet</t>
  </si>
  <si>
    <t>Ekosystém</t>
  </si>
  <si>
    <t>Dopravný podnik a železničný podnik / dopravca / (integrovaná) verejná doprava / prevádzkovateľ dopravy</t>
  </si>
  <si>
    <t>Kybernetická bezpečnosť, Aktívna bezpečnosť &amp; ADAS, Pasívna bezpečnosť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</si>
</sst>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€#,##0.00;\(\€#,##0.00\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9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indexed="64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1"/>
      </top>
      <bottom/>
      <diagonal/>
    </border>
  </borders>
  <cellStyleXfs count="3">
    <xf numFmtId="0" fontId="0" fillId="0" borderId="0"/>
    <xf numFmtId="0" fontId="5" fillId="3" borderId="0"/>
    <xf numFmtId="9" fontId="5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5" fillId="3" borderId="0" xfId="1"/>
    <xf numFmtId="9" fontId="5" fillId="3" borderId="0" xfId="1" applyNumberFormat="1"/>
    <xf numFmtId="0" fontId="4" fillId="3" borderId="2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16" fontId="4" fillId="4" borderId="2" xfId="0" applyNumberFormat="1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16" fontId="4" fillId="4" borderId="0" xfId="0" applyNumberFormat="1" applyFont="1" applyFill="1" applyAlignment="1">
      <alignment vertical="center" wrapText="1"/>
    </xf>
    <xf numFmtId="164" fontId="4" fillId="4" borderId="2" xfId="0" applyNumberFormat="1" applyFont="1" applyFill="1" applyBorder="1" applyAlignment="1">
      <alignment horizontal="right" vertical="center" wrapText="1"/>
    </xf>
    <xf numFmtId="0" fontId="0" fillId="4" borderId="0" xfId="0" applyFill="1"/>
    <xf numFmtId="0" fontId="3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164" fontId="4" fillId="3" borderId="5" xfId="0" applyNumberFormat="1" applyFont="1" applyFill="1" applyBorder="1" applyAlignment="1">
      <alignment horizontal="right" vertical="center" wrapText="1"/>
    </xf>
    <xf numFmtId="164" fontId="4" fillId="4" borderId="5" xfId="0" applyNumberFormat="1" applyFont="1" applyFill="1" applyBorder="1" applyAlignment="1">
      <alignment horizontal="right" vertical="center" wrapText="1"/>
    </xf>
    <xf numFmtId="165" fontId="0" fillId="0" borderId="0" xfId="2" applyNumberFormat="1" applyFont="1"/>
    <xf numFmtId="0" fontId="0" fillId="0" borderId="0" xfId="0" pivotButton="1"/>
    <xf numFmtId="0" fontId="0" fillId="0" borderId="0" xfId="0" applyAlignment="1">
      <alignment horizontal="left"/>
    </xf>
    <xf numFmtId="165" fontId="0" fillId="4" borderId="0" xfId="2" applyNumberFormat="1" applyFont="1" applyFill="1"/>
    <xf numFmtId="0" fontId="8" fillId="5" borderId="6" xfId="0" applyFont="1" applyFill="1" applyBorder="1"/>
    <xf numFmtId="0" fontId="0" fillId="0" borderId="0" xfId="0" applyNumberFormat="1"/>
    <xf numFmtId="0" fontId="2" fillId="0" borderId="0" xfId="0" applyFont="1" applyAlignment="1">
      <alignment vertical="center"/>
    </xf>
    <xf numFmtId="0" fontId="0" fillId="3" borderId="0" xfId="1" applyFont="1"/>
    <xf numFmtId="0" fontId="0" fillId="3" borderId="7" xfId="1" applyFont="1" applyBorder="1"/>
    <xf numFmtId="0" fontId="0" fillId="3" borderId="8" xfId="1" applyFont="1" applyBorder="1"/>
    <xf numFmtId="0" fontId="0" fillId="3" borderId="9" xfId="1" applyFont="1" applyBorder="1"/>
    <xf numFmtId="0" fontId="0" fillId="3" borderId="10" xfId="1" applyFont="1" applyBorder="1"/>
    <xf numFmtId="0" fontId="1" fillId="3" borderId="0" xfId="1" applyFont="1"/>
    <xf numFmtId="0" fontId="0" fillId="3" borderId="11" xfId="1" applyFont="1" applyBorder="1"/>
    <xf numFmtId="0" fontId="0" fillId="3" borderId="0" xfId="1" applyFont="1" applyBorder="1"/>
  </cellXfs>
  <cellStyles count="3">
    <cellStyle name="Normal" xfId="0" builtinId="0"/>
    <cellStyle name="Normal 2" xfId="1" xr:uid="{278319D3-BD72-41A0-A831-BD18B21E06CE}"/>
    <cellStyle name="Percent" xfId="2" builtinId="5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theme="9" tint="0.39997558519241921"/>
        </top>
        <bottom style="thin">
          <color theme="9" tint="0.39997558519241921"/>
        </bottom>
        <vertical/>
        <horizontal style="thin">
          <color theme="9" tint="0.399975585192419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theme="9" tint="0.39997558519241921"/>
        </top>
        <bottom style="thin">
          <color theme="9" tint="0.39997558519241921"/>
        </bottom>
        <vertical/>
        <horizontal style="thin">
          <color theme="9" tint="0.39997558519241921"/>
        </horizontal>
      </border>
    </dxf>
    <dxf>
      <border outline="0">
        <top style="thin">
          <color theme="9" tint="0.39997558519241921"/>
        </top>
      </border>
    </dxf>
    <dxf>
      <border outline="0">
        <bottom style="thin">
          <color theme="9" tint="0.39997558519241921"/>
        </bottom>
      </border>
    </dxf>
    <dxf>
      <border outline="0">
        <left style="thin">
          <color theme="9" tint="0.39997558519241921"/>
        </left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165" formatCode="0.0%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numFmt numFmtId="164" formatCode="\€#,##0.00;\(\€#,##0.00\)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numFmt numFmtId="164" formatCode="\€#,##0.00;\(\€#,##0.00\)"/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</dxf>
    <dxf>
      <border outline="0">
        <top style="thin">
          <color auto="1"/>
        </top>
        <bottom style="thin">
          <color rgb="FFD0D7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6D2077"/>
      <color rgb="FF009A44"/>
      <color rgb="FF005EB8"/>
      <color rgb="FF00A3A1"/>
      <color rgb="FF0091DA"/>
      <color rgb="FF4836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 b="1"/>
              <a:t>Počet a pomer (23%) subjektov autonómnej mobility s identifikovanými VVaI aktivitami v SR voči subjektom autonómnej mpobility zo štúdie Pasportizácia subjektov IM (MIRRI&amp;KPMG,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E54-48A2-9EEF-2116114EC0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E54-48A2-9EEF-2116114EC032}"/>
              </c:ext>
            </c:extLst>
          </c:dPt>
          <c:dLbls>
            <c:dLbl>
              <c:idx val="0"/>
              <c:layout>
                <c:manualLayout>
                  <c:x val="1.9444444444444344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54-48A2-9EEF-2116114EC032}"/>
                </c:ext>
              </c:extLst>
            </c:dLbl>
            <c:dLbl>
              <c:idx val="1"/>
              <c:layout>
                <c:manualLayout>
                  <c:x val="-2.7777777777777828E-2"/>
                  <c:y val="6.0185185185185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54-48A2-9EEF-2116114EC0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'!$F$7:$F$8</c:f>
              <c:strCache>
                <c:ptCount val="2"/>
                <c:pt idx="0">
                  <c:v>subjekty AM s identifikovanými aktivitami VVaI</c:v>
                </c:pt>
                <c:pt idx="1">
                  <c:v>ostatné subjekty AM</c:v>
                </c:pt>
              </c:strCache>
            </c:strRef>
          </c:cat>
          <c:val>
            <c:numRef>
              <c:f>'Graf '!$G$7:$G$8</c:f>
              <c:numCache>
                <c:formatCode>General</c:formatCode>
                <c:ptCount val="2"/>
                <c:pt idx="0">
                  <c:v>13</c:v>
                </c:pt>
                <c:pt idx="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54-48A2-9EEF-2116114EC0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 b="1"/>
              <a:t>Počet a pomer (20%) subjektov autonómnej mobility s identifikovanými VVaI aktivitami v SR voči všetkým subjektom inteligentnej mobility s identifikovanými VVaI zo štúdie Pasportizácia subjektov IM (MIRRI&amp;KPMG,</a:t>
            </a:r>
            <a:r>
              <a:rPr lang="sk-SK" sz="1000" b="1"/>
              <a:t>2020)</a:t>
            </a:r>
            <a:endParaRPr lang="en-GB" sz="1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716-4AF0-975A-C477758328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716-4AF0-975A-C4777583286F}"/>
              </c:ext>
            </c:extLst>
          </c:dPt>
          <c:dLbls>
            <c:dLbl>
              <c:idx val="0"/>
              <c:layout>
                <c:manualLayout>
                  <c:x val="4.1666666666666567E-2"/>
                  <c:y val="-6.9444444444444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16-4AF0-975A-C4777583286F}"/>
                </c:ext>
              </c:extLst>
            </c:dLbl>
            <c:dLbl>
              <c:idx val="1"/>
              <c:layout>
                <c:manualLayout>
                  <c:x val="-3.3333333333333381E-2"/>
                  <c:y val="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16-4AF0-975A-C477758328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'!$F$24:$F$25</c:f>
              <c:strCache>
                <c:ptCount val="2"/>
                <c:pt idx="0">
                  <c:v>subjekty AM s identifikovanými aktivitami VVaI</c:v>
                </c:pt>
                <c:pt idx="1">
                  <c:v>ostatné subjekty IM s identifikovanými aktivitami VVaI</c:v>
                </c:pt>
              </c:strCache>
            </c:strRef>
          </c:cat>
          <c:val>
            <c:numRef>
              <c:f>'Graf '!$G$24:$G$25</c:f>
              <c:numCache>
                <c:formatCode>General</c:formatCode>
                <c:ptCount val="2"/>
                <c:pt idx="0">
                  <c:v>13</c:v>
                </c:pt>
                <c:pt idx="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6-4AF0-975A-C477758328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cs-CZ"/>
              <a:t>Model priemyslu CAV podľa </a:t>
            </a:r>
            <a:r>
              <a:rPr lang="en-GB"/>
              <a:t>VÚC</a:t>
            </a:r>
            <a:r>
              <a:rPr lang="sk-SK"/>
              <a:t> a veľkosti</a:t>
            </a:r>
            <a:r>
              <a:rPr lang="en-GB"/>
              <a:t> 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k-SK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Graf2!$H$4</c:f>
              <c:strCache>
                <c:ptCount val="1"/>
                <c:pt idx="0">
                  <c:v>MSP</c:v>
                </c:pt>
              </c:strCache>
            </c:strRef>
          </c:tx>
          <c:spPr>
            <a:solidFill>
              <a:srgbClr val="005EB8"/>
            </a:solidFill>
            <a:ln>
              <a:noFill/>
            </a:ln>
            <a:effectLst/>
          </c:spPr>
          <c:invertIfNegative val="0"/>
          <c:cat>
            <c:strRef>
              <c:f>Graf2!$G$5:$G$11</c:f>
              <c:strCache>
                <c:ptCount val="7"/>
                <c:pt idx="0">
                  <c:v>Banskobystrický</c:v>
                </c:pt>
                <c:pt idx="1">
                  <c:v>Bratislavský</c:v>
                </c:pt>
                <c:pt idx="2">
                  <c:v>Košický</c:v>
                </c:pt>
                <c:pt idx="3">
                  <c:v>Nitriansky</c:v>
                </c:pt>
                <c:pt idx="4">
                  <c:v>Trenčiansky</c:v>
                </c:pt>
                <c:pt idx="5">
                  <c:v>Trnavský</c:v>
                </c:pt>
                <c:pt idx="6">
                  <c:v>Žilinský</c:v>
                </c:pt>
              </c:strCache>
            </c:strRef>
          </c:cat>
          <c:val>
            <c:numRef>
              <c:f>Graf2!$H$5:$H$11</c:f>
              <c:numCache>
                <c:formatCode>General</c:formatCode>
                <c:ptCount val="7"/>
                <c:pt idx="0">
                  <c:v>5</c:v>
                </c:pt>
                <c:pt idx="1">
                  <c:v>23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40-4441-98C1-83786EB07488}"/>
            </c:ext>
          </c:extLst>
        </c:ser>
        <c:ser>
          <c:idx val="1"/>
          <c:order val="1"/>
          <c:tx>
            <c:strRef>
              <c:f>Graf2!$I$4</c:f>
              <c:strCache>
                <c:ptCount val="1"/>
                <c:pt idx="0">
                  <c:v>subjekty &gt; 250 zamestnancov</c:v>
                </c:pt>
              </c:strCache>
            </c:strRef>
          </c:tx>
          <c:spPr>
            <a:solidFill>
              <a:srgbClr val="6D2077"/>
            </a:solidFill>
            <a:ln>
              <a:noFill/>
            </a:ln>
            <a:effectLst/>
          </c:spPr>
          <c:invertIfNegative val="0"/>
          <c:cat>
            <c:strRef>
              <c:f>Graf2!$G$5:$G$11</c:f>
              <c:strCache>
                <c:ptCount val="7"/>
                <c:pt idx="0">
                  <c:v>Banskobystrický</c:v>
                </c:pt>
                <c:pt idx="1">
                  <c:v>Bratislavský</c:v>
                </c:pt>
                <c:pt idx="2">
                  <c:v>Košický</c:v>
                </c:pt>
                <c:pt idx="3">
                  <c:v>Nitriansky</c:v>
                </c:pt>
                <c:pt idx="4">
                  <c:v>Trenčiansky</c:v>
                </c:pt>
                <c:pt idx="5">
                  <c:v>Trnavský</c:v>
                </c:pt>
                <c:pt idx="6">
                  <c:v>Žilinský</c:v>
                </c:pt>
              </c:strCache>
            </c:strRef>
          </c:cat>
          <c:val>
            <c:numRef>
              <c:f>Graf2!$I$5:$I$11</c:f>
              <c:numCache>
                <c:formatCode>General</c:formatCode>
                <c:ptCount val="7"/>
                <c:pt idx="0">
                  <c:v>0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40-4441-98C1-83786EB07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32423968"/>
        <c:axId val="2032424384"/>
      </c:barChart>
      <c:catAx>
        <c:axId val="2032423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k-SK"/>
          </a:p>
        </c:txPr>
        <c:crossAx val="2032424384"/>
        <c:crosses val="autoZero"/>
        <c:auto val="1"/>
        <c:lblAlgn val="ctr"/>
        <c:lblOffset val="100"/>
        <c:noMultiLvlLbl val="0"/>
      </c:catAx>
      <c:valAx>
        <c:axId val="2032424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k-SK"/>
          </a:p>
        </c:txPr>
        <c:crossAx val="2032423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5</xdr:row>
      <xdr:rowOff>179070</xdr:rowOff>
    </xdr:from>
    <xdr:to>
      <xdr:col>15</xdr:col>
      <xdr:colOff>228600</xdr:colOff>
      <xdr:row>20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E4C68D-B0EA-4F84-B02D-9846850E8F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30480</xdr:colOff>
      <xdr:row>14</xdr:row>
      <xdr:rowOff>34290</xdr:rowOff>
    </xdr:from>
    <xdr:to>
      <xdr:col>16</xdr:col>
      <xdr:colOff>335280</xdr:colOff>
      <xdr:row>29</xdr:row>
      <xdr:rowOff>34290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40B69C-7D0A-4D8C-BBF1-6CFFC2EE64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13</xdr:row>
      <xdr:rowOff>4761</xdr:rowOff>
    </xdr:from>
    <xdr:to>
      <xdr:col>14</xdr:col>
      <xdr:colOff>380999</xdr:colOff>
      <xdr:row>29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A0089-2463-55E6-464A-CB07BBB60A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ilip Nguyen" refreshedDate="44981.612111458337" createdVersion="8" refreshedVersion="8" minRefreshableVersion="3" recordCount="112" xr:uid="{00EE5464-6074-4FE9-BE08-A75C17213960}">
  <cacheSource type="worksheet">
    <worksheetSource name="Tabuľka2"/>
  </cacheSource>
  <cacheFields count="9">
    <cacheField name="Pasport - Kód" numFmtId="0">
      <sharedItems containsSemiMixedTypes="0" containsString="0" containsNumber="1" containsInteger="1" minValue="12" maxValue="11231"/>
    </cacheField>
    <cacheField name="Pasport - Názov" numFmtId="0">
      <sharedItems count="56">
        <s v="Plastic Omnium Auto Exteriors, s.r.o."/>
        <s v="Železničná spoločnosť Slovensko, a.s."/>
        <s v="Leoni Slovakia,  spol. s r. o."/>
        <s v="EVPÚ a.s."/>
        <s v="Anasoft APR, spol. s r.o."/>
        <s v="Betamont s.r.o."/>
        <s v="M2M Solutions, s.r.o."/>
        <s v="citadelo s. r. o."/>
        <s v="Žilinská univerzita v Žiline - ERAdiate+"/>
        <s v="AQM Slovakia s.r.o."/>
        <s v="SophistIT, s.r.o."/>
        <s v="Autobusová doprava Púchov, a.s."/>
        <s v="Trenčiansky samosprávny kraj"/>
        <s v="InoBat Auto j.s.a."/>
        <s v="Faurecia Automotive Slovakia s.r.o."/>
        <s v="Slovenská inovačná a energetická agentúra"/>
        <s v="Slovenská agentúra pre rozvoj investícií a obchodu"/>
        <s v="CEIT, a.s. (od 1.4.2021 Asseco CEIT, a.s.)"/>
        <s v="Klaster regionálneho rozvoja"/>
        <s v="Bratislavská integrovaná doprava, a.s."/>
        <s v="Slovenská poľnohospodárska univerzita v Nitre"/>
        <s v="Datalogic Slovakia, s.r.o."/>
        <s v="HOPIN, s. r. o."/>
        <s v="Tirn Technology s.r.o."/>
        <s v="TransData, s.r.o."/>
        <s v="ZSE Energetika, a.s."/>
        <s v="Integrovaná doprava Žilinského kraja, s.r.o."/>
        <s v="Automatic Transport Systems, a.s."/>
        <s v="Siemens Mobility, s. r. o."/>
        <s v="Žilinská univerzita v Žiline - katedra riadiacich a informačných systémov"/>
        <s v="Slovenská technická univerzita v Bratislave - Ústav automobilovej mechatroniky"/>
        <s v="FIMAU, s.r.o."/>
        <s v="Aufeer Design Slovakia, s. r. o. (od 15.3.2022 MATADOR Digital, s. r. o.)"/>
        <s v="Eco Auto s. r. o"/>
        <s v="Slovenská akadémia vied - Elektrotechnický ústav"/>
        <s v="BRAIN:IT s. r. o. (Cyber Brain s. r. o.)"/>
        <s v="SZT - Stroje, s.r.o."/>
        <s v="Centrum pokročilých technológií Bratislava n.o."/>
        <s v="DSSI, a.s."/>
        <s v="IEE Sensing Slovakia s.r.o."/>
        <s v="Biotron Labs s. r. o. (15.7.2021 Mobilyze s. r. o.)"/>
        <s v="GlobalLogic Slovakia s.r.o."/>
        <s v="Zväz stavebných podnikateľov Slovenska"/>
        <s v="Skyfall Flowers s. r. o."/>
        <s v="Mobility &amp; Inovation, a. s. (od 28.5.2021 Mobility &amp; Innovation a. s.)"/>
        <s v="Power Mode s.r.o."/>
        <s v="FiiHaa Engineering s.r.o."/>
        <s v="Aerobtec s.r.o."/>
        <s v="UAVONIC s.r.o."/>
        <s v="OMS Intelligence Solutions, s. r. o."/>
        <s v="Photoneo s. r. o."/>
        <s v="Fpt Slovakia s.r.o."/>
        <s v="Sensoneo j. s. a."/>
        <s v="Spacemanic s.r.o."/>
        <s v="KVANT spol. s r.o."/>
        <s v="Vision Systems s r.o."/>
      </sharedItems>
    </cacheField>
    <cacheField name="rok" numFmtId="0">
      <sharedItems containsSemiMixedTypes="0" containsString="0" containsNumber="1" containsInteger="1" minValue="2018" maxValue="2021" count="2">
        <n v="2018"/>
        <n v="2021"/>
      </sharedItems>
    </cacheField>
    <cacheField name="mesto" numFmtId="0">
      <sharedItems/>
    </cacheField>
    <cacheField name="kraj" numFmtId="0">
      <sharedItems count="7">
        <s v="bratislavský kraj"/>
        <s v="trenčiansky kraj"/>
        <s v="banskobystrický kraj"/>
        <s v="žilinský kraj"/>
        <s v="trnavský kraj"/>
        <s v="nitriansky kraj"/>
        <s v="košický kraj"/>
      </sharedItems>
    </cacheField>
    <cacheField name="Pasport - Počet zamestnancov" numFmtId="0">
      <sharedItems containsMixedTypes="1" containsNumber="1" containsInteger="1" minValue="0" maxValue="7"/>
    </cacheField>
    <cacheField name="Hodnoceni" numFmtId="0">
      <sharedItems count="2">
        <s v="Zvyšok"/>
        <s v="MSP"/>
      </sharedItems>
    </cacheField>
    <cacheField name="Tržby" numFmtId="0">
      <sharedItems containsSemiMixedTypes="0" containsString="0" containsNumber="1" containsInteger="1" minValue="0" maxValue="875754000"/>
    </cacheField>
    <cacheField name="zmena" numFmtId="165">
      <sharedItems containsSemiMixedTypes="0" containsString="0" containsNumber="1" minValue="-37.73382935317413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2">
  <r>
    <n v="12"/>
    <x v="0"/>
    <x v="0"/>
    <s v="Lozorno"/>
    <x v="0"/>
    <s v="1000-1999"/>
    <x v="0"/>
    <n v="232822000"/>
    <n v="0"/>
  </r>
  <r>
    <n v="12"/>
    <x v="0"/>
    <x v="1"/>
    <s v="Lozorno"/>
    <x v="0"/>
    <s v="1000-1999"/>
    <x v="0"/>
    <n v="250625000"/>
    <n v="7.1034413965087279E-2"/>
  </r>
  <r>
    <n v="26"/>
    <x v="1"/>
    <x v="0"/>
    <s v="Bratislava"/>
    <x v="0"/>
    <s v="5000-9999"/>
    <x v="0"/>
    <n v="104345000"/>
    <n v="0"/>
  </r>
  <r>
    <n v="26"/>
    <x v="1"/>
    <x v="1"/>
    <s v="Bratislava"/>
    <x v="0"/>
    <s v="5000-9999"/>
    <x v="0"/>
    <n v="65362000"/>
    <n v="-0.59641687830849732"/>
  </r>
  <r>
    <n v="332"/>
    <x v="2"/>
    <x v="0"/>
    <s v="Trenčín"/>
    <x v="1"/>
    <s v="2000-2999"/>
    <x v="1"/>
    <n v="197719302"/>
    <n v="0"/>
  </r>
  <r>
    <n v="332"/>
    <x v="2"/>
    <x v="1"/>
    <s v="Trenčín"/>
    <x v="1"/>
    <s v="2000-2999"/>
    <x v="1"/>
    <n v="207758591"/>
    <n v="4.8321895868075081E-2"/>
  </r>
  <r>
    <n v="460"/>
    <x v="3"/>
    <x v="0"/>
    <s v="Nová Dubnica"/>
    <x v="1"/>
    <s v="250-499"/>
    <x v="1"/>
    <n v="28227539"/>
    <n v="0"/>
  </r>
  <r>
    <n v="460"/>
    <x v="3"/>
    <x v="1"/>
    <s v="Nová Dubnica"/>
    <x v="1"/>
    <s v="250-499"/>
    <x v="1"/>
    <n v="18211647"/>
    <n v="-0.54997178453986062"/>
  </r>
  <r>
    <n v="658"/>
    <x v="4"/>
    <x v="0"/>
    <s v="Bratislava"/>
    <x v="0"/>
    <s v="100-149"/>
    <x v="1"/>
    <n v="9780034"/>
    <n v="0"/>
  </r>
  <r>
    <n v="658"/>
    <x v="4"/>
    <x v="1"/>
    <s v="Bratislava"/>
    <x v="0"/>
    <s v="100-149"/>
    <x v="1"/>
    <n v="11286841"/>
    <n v="0.13350121615073696"/>
  </r>
  <r>
    <n v="1685"/>
    <x v="5"/>
    <x v="0"/>
    <s v="Zvolen"/>
    <x v="2"/>
    <s v="100-149"/>
    <x v="1"/>
    <n v="15632499"/>
    <n v="0"/>
  </r>
  <r>
    <n v="1685"/>
    <x v="5"/>
    <x v="1"/>
    <s v="Zvolen"/>
    <x v="2"/>
    <s v="100-149"/>
    <x v="1"/>
    <n v="10497927"/>
    <n v="-0.48910342013237473"/>
  </r>
  <r>
    <n v="2309"/>
    <x v="6"/>
    <x v="0"/>
    <s v="Žilina"/>
    <x v="3"/>
    <s v="25-49"/>
    <x v="1"/>
    <n v="1510284"/>
    <n v="0"/>
  </r>
  <r>
    <n v="2309"/>
    <x v="6"/>
    <x v="1"/>
    <s v="Žilina"/>
    <x v="3"/>
    <s v="25-49"/>
    <x v="1"/>
    <n v="2202829"/>
    <n v="0.31438890626553401"/>
  </r>
  <r>
    <n v="3926"/>
    <x v="7"/>
    <x v="0"/>
    <s v="Bratislava"/>
    <x v="0"/>
    <s v="3-4"/>
    <x v="1"/>
    <n v="645259"/>
    <n v="0"/>
  </r>
  <r>
    <n v="3926"/>
    <x v="7"/>
    <x v="1"/>
    <s v="Bratislava"/>
    <x v="0"/>
    <s v="3-4"/>
    <x v="1"/>
    <n v="1426767"/>
    <n v="0.5477474598164942"/>
  </r>
  <r>
    <n v="10576"/>
    <x v="8"/>
    <x v="0"/>
    <s v="Žilina"/>
    <x v="3"/>
    <s v="1000-1999"/>
    <x v="0"/>
    <n v="0"/>
    <n v="0"/>
  </r>
  <r>
    <n v="10576"/>
    <x v="8"/>
    <x v="1"/>
    <s v="Žilina"/>
    <x v="3"/>
    <s v="1000-1999"/>
    <x v="0"/>
    <n v="0"/>
    <n v="0"/>
  </r>
  <r>
    <n v="10578"/>
    <x v="9"/>
    <x v="0"/>
    <s v="Bratislava"/>
    <x v="0"/>
    <s v="2"/>
    <x v="1"/>
    <n v="459101"/>
    <n v="0"/>
  </r>
  <r>
    <n v="10578"/>
    <x v="9"/>
    <x v="1"/>
    <s v="Bratislava"/>
    <x v="0"/>
    <s v="2"/>
    <x v="1"/>
    <n v="975957"/>
    <n v="0.52958890606860753"/>
  </r>
  <r>
    <n v="10583"/>
    <x v="10"/>
    <x v="0"/>
    <s v="Banská Bystrica"/>
    <x v="2"/>
    <s v="5-9"/>
    <x v="1"/>
    <n v="8012124"/>
    <n v="0"/>
  </r>
  <r>
    <n v="10583"/>
    <x v="10"/>
    <x v="1"/>
    <s v="Banská Bystrica"/>
    <x v="2"/>
    <s v="5-9"/>
    <x v="1"/>
    <n v="2048346"/>
    <n v="-2.9115090907493166"/>
  </r>
  <r>
    <n v="10587"/>
    <x v="11"/>
    <x v="0"/>
    <s v="Púchov"/>
    <x v="1"/>
    <s v="10-19"/>
    <x v="1"/>
    <n v="99571"/>
    <n v="0"/>
  </r>
  <r>
    <n v="10587"/>
    <x v="11"/>
    <x v="1"/>
    <s v="Púchov"/>
    <x v="1"/>
    <s v="10-19"/>
    <x v="1"/>
    <n v="151715"/>
    <n v="0.343697063573147"/>
  </r>
  <r>
    <n v="10607"/>
    <x v="12"/>
    <x v="0"/>
    <s v="Trenčín"/>
    <x v="1"/>
    <s v="150-199"/>
    <x v="1"/>
    <n v="0"/>
    <n v="0"/>
  </r>
  <r>
    <n v="10607"/>
    <x v="12"/>
    <x v="1"/>
    <s v="Trenčín"/>
    <x v="1"/>
    <s v="150-199"/>
    <x v="1"/>
    <n v="0"/>
    <n v="0"/>
  </r>
  <r>
    <n v="10611"/>
    <x v="13"/>
    <x v="0"/>
    <s v="Banská Bystrica"/>
    <x v="2"/>
    <s v="N/A"/>
    <x v="1"/>
    <n v="0"/>
    <n v="0"/>
  </r>
  <r>
    <n v="10611"/>
    <x v="13"/>
    <x v="1"/>
    <s v="Banská Bystrica"/>
    <x v="2"/>
    <s v="N/A"/>
    <x v="1"/>
    <n v="1253119"/>
    <n v="1"/>
  </r>
  <r>
    <n v="10612"/>
    <x v="14"/>
    <x v="0"/>
    <s v="Bratislava"/>
    <x v="0"/>
    <s v="2000-2999"/>
    <x v="0"/>
    <n v="863543000"/>
    <n v="0"/>
  </r>
  <r>
    <n v="10612"/>
    <x v="14"/>
    <x v="1"/>
    <s v="Bratislava"/>
    <x v="0"/>
    <s v="2000-2999"/>
    <x v="0"/>
    <n v="875754000"/>
    <n v="1.3943413332967934E-2"/>
  </r>
  <r>
    <n v="10616"/>
    <x v="15"/>
    <x v="0"/>
    <s v="Bratislava"/>
    <x v="0"/>
    <s v="250-499"/>
    <x v="0"/>
    <n v="0"/>
    <n v="0"/>
  </r>
  <r>
    <n v="10616"/>
    <x v="15"/>
    <x v="1"/>
    <s v="Bratislava"/>
    <x v="0"/>
    <s v="250-499"/>
    <x v="0"/>
    <n v="0"/>
    <n v="0"/>
  </r>
  <r>
    <n v="10617"/>
    <x v="16"/>
    <x v="0"/>
    <s v="Bratislava"/>
    <x v="0"/>
    <s v="50-99"/>
    <x v="1"/>
    <n v="0"/>
    <n v="0"/>
  </r>
  <r>
    <n v="10617"/>
    <x v="16"/>
    <x v="1"/>
    <s v="Bratislava"/>
    <x v="0"/>
    <s v="50-99"/>
    <x v="1"/>
    <n v="0"/>
    <n v="0"/>
  </r>
  <r>
    <n v="10625"/>
    <x v="17"/>
    <x v="0"/>
    <s v="Žilina"/>
    <x v="3"/>
    <s v="200-249"/>
    <x v="1"/>
    <n v="5569673"/>
    <n v="0"/>
  </r>
  <r>
    <n v="10625"/>
    <x v="17"/>
    <x v="1"/>
    <s v="Žilina"/>
    <x v="3"/>
    <s v="200-249"/>
    <x v="1"/>
    <n v="15279784"/>
    <n v="0.63548745191685951"/>
  </r>
  <r>
    <n v="10778"/>
    <x v="18"/>
    <x v="0"/>
    <s v="Trnava"/>
    <x v="4"/>
    <s v="N/A"/>
    <x v="1"/>
    <n v="0"/>
    <n v="0"/>
  </r>
  <r>
    <n v="10778"/>
    <x v="18"/>
    <x v="1"/>
    <s v="Trnava"/>
    <x v="4"/>
    <s v="N/A"/>
    <x v="1"/>
    <n v="0"/>
    <n v="0"/>
  </r>
  <r>
    <n v="10783"/>
    <x v="19"/>
    <x v="0"/>
    <s v="Bratislava"/>
    <x v="0"/>
    <s v="10-19"/>
    <x v="1"/>
    <n v="1006454"/>
    <n v="0"/>
  </r>
  <r>
    <n v="10783"/>
    <x v="19"/>
    <x v="1"/>
    <s v="Bratislava"/>
    <x v="0"/>
    <s v="10-19"/>
    <x v="1"/>
    <n v="3399662"/>
    <n v="0.70395468726008648"/>
  </r>
  <r>
    <n v="10832"/>
    <x v="20"/>
    <x v="0"/>
    <s v="Nitra"/>
    <x v="5"/>
    <s v="1000-1999"/>
    <x v="0"/>
    <n v="0"/>
    <n v="0"/>
  </r>
  <r>
    <n v="10832"/>
    <x v="20"/>
    <x v="1"/>
    <s v="Nitra"/>
    <x v="5"/>
    <s v="1000-1999"/>
    <x v="0"/>
    <n v="0"/>
    <n v="0"/>
  </r>
  <r>
    <n v="10872"/>
    <x v="21"/>
    <x v="0"/>
    <s v="Zavar"/>
    <x v="4"/>
    <s v="250-499"/>
    <x v="1"/>
    <n v="220284497"/>
    <n v="0"/>
  </r>
  <r>
    <n v="10872"/>
    <x v="21"/>
    <x v="1"/>
    <s v="Zavar"/>
    <x v="4"/>
    <s v="250-499"/>
    <x v="1"/>
    <n v="73320733"/>
    <n v="-2.0043957280132485"/>
  </r>
  <r>
    <n v="10878"/>
    <x v="22"/>
    <x v="0"/>
    <s v="Bratislava"/>
    <x v="0"/>
    <s v="5-9"/>
    <x v="1"/>
    <n v="1016314"/>
    <n v="0"/>
  </r>
  <r>
    <n v="10878"/>
    <x v="22"/>
    <x v="1"/>
    <s v="Bratislava"/>
    <x v="0"/>
    <s v="5-9"/>
    <x v="1"/>
    <n v="622385"/>
    <n v="-0.63293459835953625"/>
  </r>
  <r>
    <n v="10902"/>
    <x v="23"/>
    <x v="0"/>
    <s v="Trnava"/>
    <x v="4"/>
    <s v="1"/>
    <x v="1"/>
    <n v="11727"/>
    <n v="0"/>
  </r>
  <r>
    <n v="10902"/>
    <x v="23"/>
    <x v="1"/>
    <s v="Trnava"/>
    <x v="4"/>
    <s v="1"/>
    <x v="1"/>
    <n v="51409"/>
    <n v="0.77188819078371496"/>
  </r>
  <r>
    <n v="10903"/>
    <x v="24"/>
    <x v="0"/>
    <s v="Žilina"/>
    <x v="3"/>
    <s v="25-49"/>
    <x v="1"/>
    <n v="4709455"/>
    <n v="0"/>
  </r>
  <r>
    <n v="10903"/>
    <x v="24"/>
    <x v="1"/>
    <s v="Žilina"/>
    <x v="3"/>
    <s v="25-49"/>
    <x v="1"/>
    <n v="5865434"/>
    <n v="0.19708328488565383"/>
  </r>
  <r>
    <n v="10907"/>
    <x v="25"/>
    <x v="0"/>
    <s v="Bratislava"/>
    <x v="0"/>
    <s v="150-199"/>
    <x v="1"/>
    <n v="15601000"/>
    <n v="0"/>
  </r>
  <r>
    <n v="10907"/>
    <x v="25"/>
    <x v="1"/>
    <s v="Bratislava"/>
    <x v="0"/>
    <s v="150-199"/>
    <x v="1"/>
    <n v="16571000"/>
    <n v="5.8535996620602257E-2"/>
  </r>
  <r>
    <n v="10925"/>
    <x v="26"/>
    <x v="0"/>
    <s v="Žilina"/>
    <x v="3"/>
    <s v="5-9"/>
    <x v="1"/>
    <n v="0"/>
    <n v="0"/>
  </r>
  <r>
    <n v="10925"/>
    <x v="26"/>
    <x v="1"/>
    <s v="Žilina"/>
    <x v="3"/>
    <s v="5-9"/>
    <x v="1"/>
    <n v="45902"/>
    <n v="1"/>
  </r>
  <r>
    <n v="10929"/>
    <x v="27"/>
    <x v="0"/>
    <s v="Bratislava"/>
    <x v="0"/>
    <s v="1"/>
    <x v="1"/>
    <n v="0"/>
    <n v="0"/>
  </r>
  <r>
    <n v="10929"/>
    <x v="27"/>
    <x v="1"/>
    <s v="Bratislava"/>
    <x v="0"/>
    <s v="1"/>
    <x v="1"/>
    <n v="0"/>
    <n v="0"/>
  </r>
  <r>
    <n v="10935"/>
    <x v="28"/>
    <x v="0"/>
    <s v="Bratislava"/>
    <x v="0"/>
    <s v="250-499"/>
    <x v="0"/>
    <n v="35375772"/>
    <n v="0"/>
  </r>
  <r>
    <n v="10935"/>
    <x v="28"/>
    <x v="1"/>
    <s v="Bratislava"/>
    <x v="0"/>
    <s v="250-499"/>
    <x v="0"/>
    <n v="107249697"/>
    <n v="0.6701550401582953"/>
  </r>
  <r>
    <n v="10947"/>
    <x v="29"/>
    <x v="0"/>
    <s v="Žilina"/>
    <x v="3"/>
    <s v="1000-1999"/>
    <x v="0"/>
    <n v="0"/>
    <n v="0"/>
  </r>
  <r>
    <n v="10947"/>
    <x v="29"/>
    <x v="1"/>
    <s v="Žilina"/>
    <x v="3"/>
    <s v="1000-1999"/>
    <x v="0"/>
    <n v="0"/>
    <n v="0"/>
  </r>
  <r>
    <n v="10957"/>
    <x v="30"/>
    <x v="0"/>
    <s v="Bratislava"/>
    <x v="0"/>
    <s v="N/A"/>
    <x v="0"/>
    <n v="0"/>
    <n v="0"/>
  </r>
  <r>
    <n v="10957"/>
    <x v="30"/>
    <x v="1"/>
    <s v="Bratislava"/>
    <x v="0"/>
    <s v="N/A"/>
    <x v="0"/>
    <n v="0"/>
    <n v="0"/>
  </r>
  <r>
    <n v="10981"/>
    <x v="31"/>
    <x v="0"/>
    <s v="Podzámčok"/>
    <x v="2"/>
    <s v="2"/>
    <x v="1"/>
    <n v="176985"/>
    <n v="0"/>
  </r>
  <r>
    <n v="10981"/>
    <x v="31"/>
    <x v="1"/>
    <s v="Podzámčok"/>
    <x v="2"/>
    <s v="2"/>
    <x v="1"/>
    <n v="71043"/>
    <n v="-1.4912377011105951"/>
  </r>
  <r>
    <n v="11018"/>
    <x v="32"/>
    <x v="0"/>
    <s v="Košice"/>
    <x v="6"/>
    <s v="5-9"/>
    <x v="1"/>
    <n v="321334"/>
    <n v="0"/>
  </r>
  <r>
    <n v="11018"/>
    <x v="32"/>
    <x v="1"/>
    <s v="Košice"/>
    <x v="6"/>
    <s v="5-9"/>
    <x v="1"/>
    <n v="118683"/>
    <n v="-1.7074981252580403"/>
  </r>
  <r>
    <n v="11022"/>
    <x v="33"/>
    <x v="0"/>
    <s v="Zvolen"/>
    <x v="2"/>
    <s v="1"/>
    <x v="1"/>
    <n v="35555"/>
    <n v="0"/>
  </r>
  <r>
    <n v="11022"/>
    <x v="33"/>
    <x v="1"/>
    <s v="Zvolen"/>
    <x v="2"/>
    <s v="1"/>
    <x v="1"/>
    <n v="91110"/>
    <n v="0.60975743606629351"/>
  </r>
  <r>
    <n v="11024"/>
    <x v="34"/>
    <x v="0"/>
    <s v="Bratislava"/>
    <x v="0"/>
    <s v="100-149"/>
    <x v="1"/>
    <n v="0"/>
    <n v="0"/>
  </r>
  <r>
    <n v="11024"/>
    <x v="34"/>
    <x v="1"/>
    <s v="Bratislava"/>
    <x v="0"/>
    <s v="100-149"/>
    <x v="1"/>
    <n v="0"/>
    <n v="0"/>
  </r>
  <r>
    <n v="11034"/>
    <x v="35"/>
    <x v="0"/>
    <s v="Bratislava"/>
    <x v="0"/>
    <s v="20-24"/>
    <x v="1"/>
    <n v="3141235"/>
    <n v="0"/>
  </r>
  <r>
    <n v="11034"/>
    <x v="35"/>
    <x v="1"/>
    <s v="Bratislava"/>
    <x v="0"/>
    <s v="20-24"/>
    <x v="1"/>
    <n v="1604136"/>
    <n v="-0.95820990240229009"/>
  </r>
  <r>
    <n v="11035"/>
    <x v="36"/>
    <x v="0"/>
    <s v="Turany"/>
    <x v="3"/>
    <n v="0"/>
    <x v="1"/>
    <n v="1149322"/>
    <n v="0"/>
  </r>
  <r>
    <n v="11035"/>
    <x v="36"/>
    <x v="1"/>
    <s v="Turany"/>
    <x v="3"/>
    <n v="0"/>
    <x v="1"/>
    <n v="597591"/>
    <n v="-0.92325854974388832"/>
  </r>
  <r>
    <n v="11036"/>
    <x v="37"/>
    <x v="0"/>
    <s v="Bratislava"/>
    <x v="0"/>
    <s v="5-9"/>
    <x v="1"/>
    <n v="0"/>
    <n v="0"/>
  </r>
  <r>
    <n v="11036"/>
    <x v="37"/>
    <x v="1"/>
    <s v="Bratislava"/>
    <x v="0"/>
    <s v="5-9"/>
    <x v="1"/>
    <n v="0"/>
    <n v="0"/>
  </r>
  <r>
    <n v="11037"/>
    <x v="38"/>
    <x v="0"/>
    <s v="Bratislava"/>
    <x v="0"/>
    <s v="2"/>
    <x v="1"/>
    <n v="322769"/>
    <n v="0"/>
  </r>
  <r>
    <n v="11037"/>
    <x v="38"/>
    <x v="1"/>
    <s v="Bratislava"/>
    <x v="0"/>
    <s v="2"/>
    <x v="1"/>
    <n v="8333"/>
    <n v="-37.73382935317413"/>
  </r>
  <r>
    <n v="11039"/>
    <x v="39"/>
    <x v="0"/>
    <s v="Veľká Ida"/>
    <x v="6"/>
    <s v="500-999"/>
    <x v="0"/>
    <n v="35345063"/>
    <n v="0"/>
  </r>
  <r>
    <n v="11039"/>
    <x v="39"/>
    <x v="1"/>
    <s v="Veľká Ida"/>
    <x v="6"/>
    <s v="500-999"/>
    <x v="0"/>
    <n v="60964973"/>
    <n v="0.42023983181293295"/>
  </r>
  <r>
    <n v="11041"/>
    <x v="40"/>
    <x v="0"/>
    <s v="Bratislava"/>
    <x v="0"/>
    <n v="1"/>
    <x v="1"/>
    <n v="31075"/>
    <n v="0"/>
  </r>
  <r>
    <n v="11041"/>
    <x v="40"/>
    <x v="1"/>
    <s v="Bratislava"/>
    <x v="0"/>
    <n v="1"/>
    <x v="1"/>
    <n v="29038"/>
    <n v="-7.0149459329154895E-2"/>
  </r>
  <r>
    <n v="11044"/>
    <x v="41"/>
    <x v="0"/>
    <s v="Košice"/>
    <x v="6"/>
    <s v="250-499"/>
    <x v="0"/>
    <n v="17302603"/>
    <n v="0"/>
  </r>
  <r>
    <n v="11044"/>
    <x v="41"/>
    <x v="1"/>
    <s v="Košice"/>
    <x v="6"/>
    <s v="250-499"/>
    <x v="0"/>
    <n v="23356842"/>
    <n v="0.25920623173286866"/>
  </r>
  <r>
    <n v="11050"/>
    <x v="42"/>
    <x v="0"/>
    <s v="Bratislava"/>
    <x v="0"/>
    <s v="3-4"/>
    <x v="1"/>
    <n v="0"/>
    <n v="0"/>
  </r>
  <r>
    <n v="11050"/>
    <x v="42"/>
    <x v="1"/>
    <s v="Bratislava"/>
    <x v="0"/>
    <s v="3-4"/>
    <x v="1"/>
    <n v="0"/>
    <n v="0"/>
  </r>
  <r>
    <n v="11058"/>
    <x v="43"/>
    <x v="0"/>
    <s v="Košice"/>
    <x v="6"/>
    <s v="N/A"/>
    <x v="1"/>
    <n v="552775"/>
    <n v="0"/>
  </r>
  <r>
    <n v="11058"/>
    <x v="43"/>
    <x v="1"/>
    <s v="Košice"/>
    <x v="6"/>
    <s v="N/A"/>
    <x v="1"/>
    <n v="553896"/>
    <n v="2.0238456316709272E-3"/>
  </r>
  <r>
    <n v="11060"/>
    <x v="44"/>
    <x v="0"/>
    <s v="Orechová Potôň"/>
    <x v="4"/>
    <n v="0"/>
    <x v="1"/>
    <n v="347129"/>
    <n v="0"/>
  </r>
  <r>
    <n v="11060"/>
    <x v="44"/>
    <x v="1"/>
    <s v="Orechová Potôň"/>
    <x v="4"/>
    <n v="0"/>
    <x v="1"/>
    <n v="160141"/>
    <n v="-1.1676460119519674"/>
  </r>
  <r>
    <n v="11064"/>
    <x v="45"/>
    <x v="0"/>
    <s v="Láb"/>
    <x v="0"/>
    <n v="0"/>
    <x v="1"/>
    <n v="41092"/>
    <n v="0"/>
  </r>
  <r>
    <n v="11064"/>
    <x v="45"/>
    <x v="1"/>
    <s v="Láb"/>
    <x v="0"/>
    <n v="0"/>
    <x v="1"/>
    <n v="183037"/>
    <n v="0.77549894283669418"/>
  </r>
  <r>
    <n v="11096"/>
    <x v="46"/>
    <x v="0"/>
    <s v="Bratislava"/>
    <x v="0"/>
    <n v="2"/>
    <x v="1"/>
    <n v="239000"/>
    <n v="0"/>
  </r>
  <r>
    <n v="11096"/>
    <x v="46"/>
    <x v="1"/>
    <s v="Bratislava"/>
    <x v="0"/>
    <n v="2"/>
    <x v="1"/>
    <n v="216400"/>
    <n v="-0.1044362292051756"/>
  </r>
  <r>
    <n v="11118"/>
    <x v="47"/>
    <x v="0"/>
    <s v="Bratislava"/>
    <x v="0"/>
    <s v="3-4"/>
    <x v="1"/>
    <n v="72365"/>
    <n v="0"/>
  </r>
  <r>
    <n v="11118"/>
    <x v="47"/>
    <x v="1"/>
    <s v="Bratislava"/>
    <x v="0"/>
    <s v="3-4"/>
    <x v="1"/>
    <n v="71404"/>
    <n v="-1.3458629768640411E-2"/>
  </r>
  <r>
    <n v="11119"/>
    <x v="48"/>
    <x v="0"/>
    <s v="Bratislava"/>
    <x v="0"/>
    <n v="7"/>
    <x v="1"/>
    <n v="298852"/>
    <n v="0"/>
  </r>
  <r>
    <n v="11119"/>
    <x v="48"/>
    <x v="1"/>
    <s v="Bratislava"/>
    <x v="0"/>
    <n v="7"/>
    <x v="1"/>
    <n v="261867"/>
    <n v="-0.14123581818251249"/>
  </r>
  <r>
    <n v="11127"/>
    <x v="49"/>
    <x v="0"/>
    <s v="Dojč"/>
    <x v="4"/>
    <s v="N/A"/>
    <x v="1"/>
    <n v="0"/>
    <n v="0"/>
  </r>
  <r>
    <n v="11127"/>
    <x v="49"/>
    <x v="1"/>
    <s v="Dojč"/>
    <x v="4"/>
    <s v="N/A"/>
    <x v="1"/>
    <n v="433342"/>
    <n v="1"/>
  </r>
  <r>
    <n v="11147"/>
    <x v="50"/>
    <x v="0"/>
    <s v="Bratislava"/>
    <x v="0"/>
    <s v="100-149"/>
    <x v="1"/>
    <n v="8482339"/>
    <n v="0"/>
  </r>
  <r>
    <n v="11147"/>
    <x v="50"/>
    <x v="1"/>
    <s v="Bratislava"/>
    <x v="0"/>
    <s v="100-149"/>
    <x v="1"/>
    <n v="9585819"/>
    <n v="0.11511588107390719"/>
  </r>
  <r>
    <n v="11154"/>
    <x v="51"/>
    <x v="0"/>
    <s v="Košice"/>
    <x v="6"/>
    <s v="250-499"/>
    <x v="0"/>
    <n v="13364903"/>
    <n v="0"/>
  </r>
  <r>
    <n v="11154"/>
    <x v="51"/>
    <x v="1"/>
    <s v="Košice"/>
    <x v="6"/>
    <s v="250-499"/>
    <x v="0"/>
    <n v="14618828"/>
    <n v="8.5774659911177553E-2"/>
  </r>
  <r>
    <n v="11163"/>
    <x v="52"/>
    <x v="0"/>
    <s v="Bratislava"/>
    <x v="0"/>
    <s v="10-19"/>
    <x v="1"/>
    <n v="392034"/>
    <n v="0"/>
  </r>
  <r>
    <n v="11163"/>
    <x v="52"/>
    <x v="1"/>
    <s v="Bratislava"/>
    <x v="0"/>
    <s v="10-19"/>
    <x v="1"/>
    <n v="1807505"/>
    <n v="0.783107653920736"/>
  </r>
  <r>
    <n v="11205"/>
    <x v="53"/>
    <x v="0"/>
    <s v="Bratislava"/>
    <x v="0"/>
    <s v="1"/>
    <x v="1"/>
    <n v="117231"/>
    <n v="0"/>
  </r>
  <r>
    <n v="11205"/>
    <x v="53"/>
    <x v="1"/>
    <s v="Bratislava"/>
    <x v="0"/>
    <s v="1"/>
    <x v="1"/>
    <n v="57028"/>
    <n v="-1.0556744055551659"/>
  </r>
  <r>
    <n v="11228"/>
    <x v="54"/>
    <x v="0"/>
    <s v="Bratislava"/>
    <x v="0"/>
    <s v="50-99"/>
    <x v="1"/>
    <n v="8618453"/>
    <n v="0"/>
  </r>
  <r>
    <n v="11228"/>
    <x v="54"/>
    <x v="1"/>
    <s v="Bratislava"/>
    <x v="0"/>
    <s v="50-99"/>
    <x v="1"/>
    <n v="9524611"/>
    <n v="9.5138583612496094E-2"/>
  </r>
  <r>
    <n v="11231"/>
    <x v="55"/>
    <x v="0"/>
    <s v="Bratislava"/>
    <x v="0"/>
    <s v="5-9"/>
    <x v="1"/>
    <n v="184776"/>
    <n v="0"/>
  </r>
  <r>
    <n v="11231"/>
    <x v="55"/>
    <x v="1"/>
    <s v="Bratislava"/>
    <x v="0"/>
    <s v="5-9"/>
    <x v="1"/>
    <n v="685064"/>
    <n v="0.730279214788691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453479-158A-47D4-B466-32470876D9C0}" name="PivotTable1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D12" firstHeaderRow="1" firstDataRow="2" firstDataCol="1" rowPageCount="1" colPageCount="1"/>
  <pivotFields count="9">
    <pivotField dataField="1" showAll="0"/>
    <pivotField showAll="0">
      <items count="57">
        <item x="47"/>
        <item x="4"/>
        <item x="9"/>
        <item x="32"/>
        <item x="11"/>
        <item x="27"/>
        <item x="5"/>
        <item x="40"/>
        <item x="35"/>
        <item x="19"/>
        <item x="17"/>
        <item x="37"/>
        <item x="7"/>
        <item x="21"/>
        <item x="38"/>
        <item x="33"/>
        <item x="3"/>
        <item x="14"/>
        <item x="46"/>
        <item x="31"/>
        <item x="51"/>
        <item x="41"/>
        <item x="22"/>
        <item x="39"/>
        <item x="13"/>
        <item x="26"/>
        <item x="18"/>
        <item x="54"/>
        <item x="2"/>
        <item x="6"/>
        <item x="44"/>
        <item x="49"/>
        <item x="50"/>
        <item x="0"/>
        <item x="45"/>
        <item x="52"/>
        <item x="28"/>
        <item x="43"/>
        <item x="16"/>
        <item x="34"/>
        <item x="15"/>
        <item x="20"/>
        <item x="30"/>
        <item x="10"/>
        <item x="53"/>
        <item x="36"/>
        <item x="23"/>
        <item x="24"/>
        <item x="12"/>
        <item x="48"/>
        <item x="55"/>
        <item x="25"/>
        <item x="42"/>
        <item x="1"/>
        <item x="8"/>
        <item x="29"/>
        <item t="default"/>
      </items>
    </pivotField>
    <pivotField axis="axisPage" showAll="0">
      <items count="3">
        <item x="0"/>
        <item x="1"/>
        <item t="default"/>
      </items>
    </pivotField>
    <pivotField showAll="0"/>
    <pivotField axis="axisRow" showAll="0">
      <items count="8">
        <item x="2"/>
        <item x="0"/>
        <item x="6"/>
        <item x="5"/>
        <item x="1"/>
        <item x="4"/>
        <item x="3"/>
        <item t="default"/>
      </items>
    </pivotField>
    <pivotField showAll="0"/>
    <pivotField axis="axisCol" showAll="0">
      <items count="3">
        <item x="1"/>
        <item x="0"/>
        <item t="default"/>
      </items>
    </pivotField>
    <pivotField showAll="0"/>
    <pivotField numFmtId="165" showAll="0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6"/>
  </colFields>
  <colItems count="3">
    <i>
      <x/>
    </i>
    <i>
      <x v="1"/>
    </i>
    <i t="grand">
      <x/>
    </i>
  </colItems>
  <pageFields count="1">
    <pageField fld="2" item="1" hier="-1"/>
  </pageFields>
  <dataFields count="1">
    <dataField name="Count of Pasport - Kód" fld="0" subtotal="count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133FCE-0DA9-441F-BE34-E26E29DA48E0}" name="short22" displayName="short22" ref="A1:AW57" totalsRowShown="0" headerRowDxfId="73" dataDxfId="71" headerRowBorderDxfId="72" tableBorderDxfId="70">
  <autoFilter ref="A1:AW57" xr:uid="{00000000-0001-0000-0000-000000000000}"/>
  <tableColumns count="49">
    <tableColumn id="1" xr3:uid="{28235962-8668-4177-81E4-1F5F720C8918}" name="Pasport - Kód" dataDxfId="69"/>
    <tableColumn id="2" xr3:uid="{A94481B0-1CA1-40FD-ADBA-221DEC4A4645}" name="Pasport - Názov" dataDxfId="68"/>
    <tableColumn id="3" xr3:uid="{C9E923B1-6476-469B-AE41-4D258580758F}" name="Pasport - Ulica" dataDxfId="67"/>
    <tableColumn id="4" xr3:uid="{8C0F7EE2-24EE-413D-BDC7-90D7EEFCCD82}" name="Pasport - PSČ" dataDxfId="66"/>
    <tableColumn id="5" xr3:uid="{22D7088E-10C9-4B5E-9AD2-400BCF77B05B}" name="Pasport - Mesto" dataDxfId="65"/>
    <tableColumn id="6" xr3:uid="{80A3A940-BE9B-46F7-A48E-E0F7325B59F5}" name="Pasport - Sídlo" dataDxfId="64"/>
    <tableColumn id="7" xr3:uid="{75F89392-A1AC-4434-A9BA-0E7602CD9FE7}" name="Pasport - Hlavní partneri" dataDxfId="63"/>
    <tableColumn id="8" xr3:uid="{C36C913E-9846-4750-9ACB-F9F7EB57D74C}" name="Pasport - Počet zamestnancov" dataDxfId="62"/>
    <tableColumn id="9" xr3:uid="{72F4DCB3-BF0C-4EEE-A52A-763613FF91CF}" name="2022" dataDxfId="61"/>
    <tableColumn id="10" xr3:uid="{2BD7509E-AF52-4709-A259-774FC0ACFF2B}" name="Pasport - Tržby" dataDxfId="60"/>
    <tableColumn id="11" xr3:uid="{E0FF0DAD-CCB4-473D-9C1D-B00833BF81FA}" name="2021" dataDxfId="59"/>
    <tableColumn id="12" xr3:uid="{DAE68A69-0D21-4CB4-8C09-43ECE066CE73}" name="Pasport - Všeobecná charakteristika" dataDxfId="58"/>
    <tableColumn id="13" xr3:uid="{79AA6D3A-0B5E-42B1-8587-B57B7EAB0218}" name="Pasport - IM charakteristika" dataDxfId="57"/>
    <tableColumn id="14" xr3:uid="{6A38DF79-5B18-4EAC-8068-136AF159615A}" name="A1 - Právna forma" dataDxfId="56"/>
    <tableColumn id="15" xr3:uid="{E96F2FFB-5524-4E0C-8E6A-AFAB3A6B7BBE}" name="A2 - Odvetvie" dataDxfId="55"/>
    <tableColumn id="16" xr3:uid="{6062890C-804F-4D85-809F-FB918E2E3F73}" name="A3 - Druh vlastníctva" dataDxfId="54"/>
    <tableColumn id="17" xr3:uid="{F6F532B1-C778-4530-BD05-68C44A56CE9D}" name="A4 - Quadruple Helix Model" dataDxfId="53"/>
    <tableColumn id="18" xr3:uid="{47D21666-CA14-427D-9CFC-E78A2F2662B1}" name="A5 - Predmet dopravy" dataDxfId="52"/>
    <tableColumn id="19" xr3:uid="{1F38A8D1-0718-4EC7-B73B-397B54146194}" name="A6 - Mód dopravy" dataDxfId="51"/>
    <tableColumn id="20" xr3:uid="{DFB7E92C-8300-4D7D-8AAE-5145A4F55907}" name="A7 - Inovacne aktivity xx" dataDxfId="50"/>
    <tableColumn id="21" xr3:uid="{FCEA0BD8-B3EC-499B-9E0C-984396023BB3}" name="A7 - Inovacne aktivity" dataDxfId="49"/>
    <tableColumn id="22" xr3:uid="{1FB5D858-4D97-46FC-B410-B6AECD28074C}" name="A8 - Komunikacia" dataDxfId="48"/>
    <tableColumn id="23" xr3:uid="{96F17ABF-CF22-421A-B5B7-093AF7FEAAFA}" name="A9 - Ostatne priznaky" dataDxfId="47"/>
    <tableColumn id="24" xr3:uid="{F812B6BF-B357-4F7F-836E-414911A652F2}" name="B1,1 - E-mobilita" dataDxfId="46"/>
    <tableColumn id="25" xr3:uid="{78F0C201-642C-4AAC-9A72-96C48356046D}" name="B1,2 - Autonómna mobilita" dataDxfId="45"/>
    <tableColumn id="26" xr3:uid="{8617CC10-F475-4862-93B8-6372A3CF9E4D}" name="B1,3 - Inteligentná mobilita" dataDxfId="44"/>
    <tableColumn id="27" xr3:uid="{C1057792-1158-4029-9C04-DF4AC03F22E6}" name="B1,4 - Technológia vozidla" dataDxfId="43"/>
    <tableColumn id="28" xr3:uid="{E9D74575-6BF5-4A30-8327-C25592F6E750}" name="B1,5 - Prierezové funkcie" dataDxfId="42"/>
    <tableColumn id="29" xr3:uid="{E0F447D4-A805-48CE-A7DA-3F713D085ED2}" name="B1,6 - Rozvoj a podpora" dataDxfId="41"/>
    <tableColumn id="30" xr3:uid="{0B17BB73-B455-4FC0-ADDF-0ABE01BDD355}" name="B2 - IM Projekty" dataDxfId="40"/>
    <tableColumn id="31" xr3:uid="{11D6A1B8-3DE2-492A-B346-A3A11E77408F}" name="B3 - Use case" dataDxfId="39"/>
    <tableColumn id="32" xr3:uid="{78BEFC99-49FE-44D7-85D2-3BD3A24EADB4}" name="Grading 01 - príbuznosť sektora" dataDxfId="38"/>
    <tableColumn id="33" xr3:uid="{0D106629-4364-452D-869C-07DA51F2E2EF}" name="Grading 02 - email" dataDxfId="37"/>
    <tableColumn id="34" xr3:uid="{71139412-469E-40C4-9FE8-6351D70AC961}" name="Grading 03 - telefón" dataDxfId="36"/>
    <tableColumn id="35" xr3:uid="{E1A38CBD-AD79-4477-A77A-DFF63971A3AA}" name="Grading 04 - typ entity" dataDxfId="35"/>
    <tableColumn id="36" xr3:uid="{4388FDC9-F606-41B2-8A67-FBB0E25DA032}" name="Grading 05 - webstránka" dataDxfId="34"/>
    <tableColumn id="37" xr3:uid="{7D71BB80-087E-4BC6-80B7-A252244B99D3}" name="Grading 06 -  tržby" dataDxfId="33"/>
    <tableColumn id="38" xr3:uid="{DD96DEDC-1875-4ABE-A1B9-1A5C81AC6E3C}" name="Grading 07 - Patenty" dataDxfId="32"/>
    <tableColumn id="39" xr3:uid="{A7111911-650B-4D23-B717-BD55C7FB1AAF}" name="Grading 08 - Realizované projekty" dataDxfId="31"/>
    <tableColumn id="40" xr3:uid="{D6A74A23-01D7-418A-B68A-CA992ED9A895}" name="Grading 09 - Členstvo v relevantnej org" dataDxfId="30"/>
    <tableColumn id="41" xr3:uid="{AF4CEAB1-8AB2-436B-93A1-5D4A4DA8FF5A}" name="Grading 10 - Unikátne vedomosti / zručnosti" dataDxfId="29"/>
    <tableColumn id="42" xr3:uid="{6157AC0E-AECC-48ED-8286-F724CCE5BBD8}" name="Grading 12 - Inovačne aktivity" dataDxfId="28"/>
    <tableColumn id="43" xr3:uid="{E57A1565-0FD0-44B9-8479-B816E3835A84}" name="Grading Total - Celkové skóre NEW" dataDxfId="27"/>
    <tableColumn id="44" xr3:uid="{23FEE7A5-9536-4E5F-9072-39E3992DEF28}" name="Grading všeobecné total" dataDxfId="26"/>
    <tableColumn id="45" xr3:uid="{D49AED8E-CAFF-42D8-8436-8EBA841B8294}" name="Zdroj_Unikátne vedomosti" dataDxfId="25"/>
    <tableColumn id="46" xr3:uid="{EA956932-3068-4708-B867-B2C1AB178E42}" name="Zdroj_Inovačné aktivity" dataDxfId="24"/>
    <tableColumn id="47" xr3:uid="{DABB86FD-25C8-4FA4-ABE1-A23172E4A580}" name="W_field1" dataDxfId="23"/>
    <tableColumn id="48" xr3:uid="{2D679CF0-04C2-4654-8F8F-19076FBC6723}" name="W_field2" dataDxfId="22"/>
    <tableColumn id="49" xr3:uid="{A81D382D-3D78-42C7-9B4F-85ECE337BBF3}" name="W_field3" dataDxfId="2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A2258F4-7F21-4A2E-977B-05D435A75124}" name="Tabuľka2" displayName="Tabuľka2" ref="A1:I113" totalsRowShown="0">
  <autoFilter ref="A1:I113" xr:uid="{8A2258F4-7F21-4A2E-977B-05D435A75124}"/>
  <sortState xmlns:xlrd2="http://schemas.microsoft.com/office/spreadsheetml/2017/richdata2" ref="A2:I113">
    <sortCondition ref="A1:A113"/>
  </sortState>
  <tableColumns count="9">
    <tableColumn id="1" xr3:uid="{05A1404D-B01F-481D-96F8-2A20E5DC1E50}" name="Pasport - Kód"/>
    <tableColumn id="2" xr3:uid="{5F76050D-A9C2-4FCA-B44D-747D370263F7}" name="Pasport - Názov" dataDxfId="20">
      <calculatedColumnFormula>VLOOKUP(A2,short22[],2,0)</calculatedColumnFormula>
    </tableColumn>
    <tableColumn id="13" xr3:uid="{7B40D24E-88C5-43D1-8378-1DE4C641139E}" name="rok"/>
    <tableColumn id="8" xr3:uid="{0E35BC19-CED8-4218-B6A4-D124AF030C67}" name="mesto" dataDxfId="19">
      <calculatedColumnFormula>VLOOKUP(Tabuľka2[[#This Row],[Pasport - Kód]],short22[],5,0)</calculatedColumnFormula>
    </tableColumn>
    <tableColumn id="9" xr3:uid="{8FB3F03F-807E-4825-BF7A-505A37A5FB71}" name="kraj"/>
    <tableColumn id="3" xr3:uid="{1E8C5A55-069F-42FD-BEA1-DF38FBA4E5DF}" name="Pasport - Počet zamestnancov" dataDxfId="18">
      <calculatedColumnFormula>VLOOKUP(A2,short22[],8,0)</calculatedColumnFormula>
    </tableColumn>
    <tableColumn id="12" xr3:uid="{72DF5601-1C3B-484E-AA99-DC38467BCA3E}" name="Hodnoceni"/>
    <tableColumn id="5" xr3:uid="{4A9C849C-E1A7-41CA-A058-8AA6FADBCB22}" name="Tržby" dataDxfId="17">
      <calculatedColumnFormula>VLOOKUP(A2,short22[],10,0)</calculatedColumnFormula>
    </tableColumn>
    <tableColumn id="7" xr3:uid="{F91CE6D5-8C1D-4EB8-9524-78E2832BE7D5}" name="zmena" dataDxfId="16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AA0B6B1-B7E9-419F-9EB6-C15C45F0B552}" name="short22_2" displayName="short22_2" ref="A1:C366" totalsRowShown="0" headerRowCellStyle="Normal 2" dataCellStyle="Normal 2">
  <autoFilter ref="A1:C366" xr:uid="{F18A6FAD-9A90-4601-9F22-8B4180A4291C}">
    <filterColumn colId="1">
      <filters>
        <filter val="Aktívna bezpečnosť &amp; ADAS"/>
        <filter val="Alternatívne pohony"/>
        <filter val="Batérie/uskladnenie EE/efektivita"/>
        <filter val="Dátové platformy / spracovanie dát"/>
        <filter val="Dodávateľ hardvéru a softvéru pre autonómnu mobilitu"/>
        <filter val="dodávateľ SW a HW"/>
        <filter val="Dodávatelia pre OEM ( pre vozidlá"/>
        <filter val="dodávatelia Tier 1"/>
        <filter val="Dopravný podnik"/>
        <filter val="Elektrické vozidlá (EBV"/>
        <filter val="Iné"/>
        <filter val="Infotainment &amp; prepojené vozidlá"/>
        <filter val="Kybernetická bezpečnosť"/>
        <filter val="maloobchod"/>
        <filter val="Manažment vozového parku / logistika"/>
        <filter val="Médiá"/>
        <filter val="Mobilita ako služba (Maas)"/>
        <filter val="Nabíjacie stanice EV"/>
        <filter val="Oprava a údržba zariadenia"/>
        <filter val="Parkovanie"/>
        <filter val="Pasívna bezpečnosť"/>
        <filter val="Poskytovateľ a sprostredkovateľ dátových telekomunikčných služieb a zariadení / telekomunikačný operátor/Konektivita"/>
        <filter val="Pôvodný výrobca zariadenia (OEM)"/>
        <filter val="Prevádzkovateľ rezervačného systému"/>
        <filter val="Senzory"/>
        <filter val="Vlastník / správca infraštruktúry"/>
        <filter val="Výroba a distribúcia el. energie"/>
        <filter val="železničný podnik / dopravca / (integrovaná) verejná doprava / prevádzkovateľ dopravy"/>
      </filters>
    </filterColumn>
  </autoFilter>
  <tableColumns count="3">
    <tableColumn id="8" xr3:uid="{A8F5E1CA-01BB-488C-B45B-44F75A086286}" name="Entita" dataDxfId="15" dataCellStyle="Normal 2"/>
    <tableColumn id="7" xr3:uid="{AC006F23-6568-484B-9A65-DA01F6CFFCD0}" name="Merged" dataDxfId="14" dataCellStyle="Normal 2"/>
    <tableColumn id="9" xr3:uid="{FC23C9DD-D566-4ED1-9CF7-BBFFE81A4758}" name="Table3.Column3" dataDxfId="13" dataCellStyle="Normal 2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B505714-E7E9-4B4B-B46F-25A1F88A785C}" name="Table6" displayName="Table6" ref="F3:G39" totalsRowShown="0" headerRowDxfId="12" dataDxfId="11" headerRowBorderDxfId="9" tableBorderDxfId="10" totalsRowBorderDxfId="8">
  <autoFilter ref="F3:G39" xr:uid="{1C3C42F1-CB77-4288-A968-541DEEAB8A35}"/>
  <sortState xmlns:xlrd2="http://schemas.microsoft.com/office/spreadsheetml/2017/richdata2" ref="F6:G36">
    <sortCondition descending="1" ref="G3:G39"/>
  </sortState>
  <tableColumns count="2">
    <tableColumn id="1" xr3:uid="{48735695-7D02-4562-A0EC-6F7EE35FAF3E}" name="Ekosystém" dataDxfId="7"/>
    <tableColumn id="2" xr3:uid="{8AAB14F4-6FC1-43CA-A7EF-22814B9ED3E9}" name="Počet" dataDxfId="6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8D890A8-1754-44BB-8C2A-22B5507812D0}" name="Table7" displayName="Table7" ref="B1:D15" totalsRowShown="0" headerRowDxfId="1" dataDxfId="2" tableBorderDxfId="5" headerRowCellStyle="Normal 2" dataCellStyle="Normal 2">
  <autoFilter ref="B1:D15" xr:uid="{78D890A8-1754-44BB-8C2A-22B5507812D0}"/>
  <sortState xmlns:xlrd2="http://schemas.microsoft.com/office/spreadsheetml/2017/richdata2" ref="B2:D15">
    <sortCondition descending="1" ref="C1:C15"/>
  </sortState>
  <tableColumns count="3">
    <tableColumn id="1" xr3:uid="{1A81B54F-D57A-4E1A-AEA1-C4733F780BFA}" name="Doména" dataDxfId="4" dataCellStyle="Normal 2"/>
    <tableColumn id="2" xr3:uid="{7DA3D598-35E8-45E2-B452-DDF877903785}" name="Počet" dataDxfId="3" dataCellStyle="Normal 2"/>
    <tableColumn id="3" xr3:uid="{E6D79EFE-14CF-44E1-B70B-862ECA43053E}" name="Column1" dataDxfId="0" dataCellStyle="Normal 2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0804759-FB55-42E2-B43F-C0E81C25E04E}" name="Table3" displayName="Table3" ref="A1:A178" totalsRowShown="0">
  <autoFilter ref="A1:A178" xr:uid="{A0804759-FB55-42E2-B43F-C0E81C25E04E}"/>
  <sortState xmlns:xlrd2="http://schemas.microsoft.com/office/spreadsheetml/2017/richdata2" ref="A2:A178">
    <sortCondition ref="A1:A178"/>
  </sortState>
  <tableColumns count="1">
    <tableColumn id="1" xr3:uid="{36BBABAA-04F0-4455-A08F-B3DF9D2B635B}" name="nazov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7"/>
  <sheetViews>
    <sheetView topLeftCell="A33" workbookViewId="0">
      <selection activeCell="B34" sqref="B34"/>
    </sheetView>
  </sheetViews>
  <sheetFormatPr defaultRowHeight="15" x14ac:dyDescent="0.25"/>
  <cols>
    <col min="1" max="1" width="6.140625" customWidth="1"/>
    <col min="2" max="2" width="75.7109375" customWidth="1"/>
    <col min="3" max="3" width="22.28515625" customWidth="1"/>
    <col min="4" max="4" width="13.7109375" customWidth="1"/>
    <col min="5" max="5" width="22.42578125" customWidth="1"/>
    <col min="6" max="6" width="32.5703125" customWidth="1"/>
    <col min="7" max="7" width="45" customWidth="1"/>
    <col min="8" max="8" width="20" customWidth="1"/>
    <col min="9" max="9" width="25.5703125" customWidth="1"/>
    <col min="10" max="10" width="53.7109375" customWidth="1"/>
    <col min="11" max="11" width="75.5703125" customWidth="1"/>
    <col min="12" max="12" width="16.5703125" customWidth="1"/>
    <col min="13" max="13" width="43.7109375" customWidth="1"/>
    <col min="14" max="14" width="22.28515625" customWidth="1"/>
    <col min="15" max="15" width="29.85546875" customWidth="1"/>
    <col min="16" max="16" width="27.28515625" customWidth="1"/>
    <col min="17" max="17" width="13.85546875" customWidth="1"/>
    <col min="18" max="18" width="24.85546875" customWidth="1"/>
    <col min="19" max="19" width="16.42578125" customWidth="1"/>
    <col min="20" max="21" width="14.140625" customWidth="1"/>
    <col min="22" max="24" width="13.85546875" customWidth="1"/>
    <col min="25" max="25" width="21.5703125" customWidth="1"/>
    <col min="26" max="26" width="44.7109375" customWidth="1"/>
    <col min="27" max="27" width="46" customWidth="1"/>
    <col min="28" max="29" width="13.85546875" customWidth="1"/>
    <col min="30" max="30" width="27" customWidth="1"/>
    <col min="31" max="31" width="30.42578125" customWidth="1"/>
    <col min="32" max="32" width="16.42578125" customWidth="1"/>
    <col min="33" max="33" width="22.85546875" customWidth="1"/>
    <col min="34" max="34" width="15.7109375" customWidth="1"/>
    <col min="35" max="35" width="17.7109375" customWidth="1"/>
    <col min="36" max="36" width="17.5703125" customWidth="1"/>
    <col min="37" max="37" width="28" customWidth="1"/>
    <col min="38" max="38" width="20.7109375" customWidth="1"/>
    <col min="39" max="39" width="20.5703125" customWidth="1"/>
    <col min="40" max="40" width="22.5703125" customWidth="1"/>
    <col min="41" max="41" width="34.42578125" customWidth="1"/>
    <col min="42" max="42" width="10.42578125" customWidth="1"/>
    <col min="43" max="43" width="37.42578125" customWidth="1"/>
    <col min="44" max="44" width="20.7109375" customWidth="1"/>
    <col min="45" max="45" width="45.28515625" customWidth="1"/>
    <col min="46" max="46" width="27.5703125" customWidth="1"/>
    <col min="47" max="47" width="32.28515625" customWidth="1"/>
  </cols>
  <sheetData>
    <row r="1" spans="1:4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</row>
    <row r="2" spans="1:47" ht="75" x14ac:dyDescent="0.25">
      <c r="A2" s="4">
        <v>12</v>
      </c>
      <c r="B2" s="5" t="s">
        <v>47</v>
      </c>
      <c r="C2" s="5" t="s">
        <v>48</v>
      </c>
      <c r="D2" s="5" t="s">
        <v>49</v>
      </c>
      <c r="E2" s="5" t="s">
        <v>50</v>
      </c>
      <c r="F2" s="5" t="s">
        <v>51</v>
      </c>
      <c r="G2" s="5" t="s">
        <v>52</v>
      </c>
      <c r="H2" s="5" t="s">
        <v>53</v>
      </c>
      <c r="I2" s="6">
        <v>232822000</v>
      </c>
      <c r="J2" s="5" t="s">
        <v>54</v>
      </c>
      <c r="K2" s="5" t="s">
        <v>55</v>
      </c>
      <c r="L2" s="5" t="s">
        <v>56</v>
      </c>
      <c r="M2" s="5" t="s">
        <v>57</v>
      </c>
      <c r="N2" s="5" t="s">
        <v>58</v>
      </c>
      <c r="O2" s="5" t="s">
        <v>59</v>
      </c>
      <c r="P2" s="5" t="s">
        <v>60</v>
      </c>
      <c r="Q2" s="5" t="s">
        <v>61</v>
      </c>
      <c r="R2" s="5" t="s">
        <v>62</v>
      </c>
      <c r="S2" s="5" t="s">
        <v>62</v>
      </c>
      <c r="T2" s="5" t="s">
        <v>52</v>
      </c>
      <c r="U2" s="5" t="s">
        <v>52</v>
      </c>
      <c r="V2" s="5" t="s">
        <v>52</v>
      </c>
      <c r="W2" s="5" t="s">
        <v>63</v>
      </c>
      <c r="X2" s="5" t="s">
        <v>52</v>
      </c>
      <c r="Y2" s="5" t="s">
        <v>64</v>
      </c>
      <c r="Z2" s="5" t="s">
        <v>52</v>
      </c>
      <c r="AA2" s="5" t="s">
        <v>52</v>
      </c>
      <c r="AB2" s="5" t="s">
        <v>52</v>
      </c>
      <c r="AC2" s="5" t="s">
        <v>52</v>
      </c>
      <c r="AD2" s="4">
        <v>5</v>
      </c>
      <c r="AE2" s="4">
        <v>2</v>
      </c>
      <c r="AF2" s="4">
        <v>1</v>
      </c>
      <c r="AG2" s="4">
        <v>1</v>
      </c>
      <c r="AH2" s="4">
        <v>1</v>
      </c>
      <c r="AI2" s="4">
        <v>3</v>
      </c>
      <c r="AJ2" s="4">
        <v>0</v>
      </c>
      <c r="AK2" s="4">
        <v>0</v>
      </c>
      <c r="AL2" s="4">
        <v>5</v>
      </c>
      <c r="AM2" s="4">
        <v>10</v>
      </c>
      <c r="AN2" s="4">
        <v>10</v>
      </c>
      <c r="AO2" s="4">
        <v>38</v>
      </c>
      <c r="AP2" s="4">
        <v>13</v>
      </c>
      <c r="AQ2" s="5" t="s">
        <v>65</v>
      </c>
      <c r="AR2" s="5" t="s">
        <v>66</v>
      </c>
      <c r="AS2" s="5" t="s">
        <v>67</v>
      </c>
      <c r="AT2" s="5" t="s">
        <v>52</v>
      </c>
      <c r="AU2" s="5" t="s">
        <v>52</v>
      </c>
    </row>
    <row r="3" spans="1:47" ht="150" x14ac:dyDescent="0.25">
      <c r="A3" s="4">
        <v>26</v>
      </c>
      <c r="B3" s="5" t="s">
        <v>68</v>
      </c>
      <c r="C3" s="5" t="s">
        <v>69</v>
      </c>
      <c r="D3" s="5" t="s">
        <v>70</v>
      </c>
      <c r="E3" s="5" t="s">
        <v>71</v>
      </c>
      <c r="F3" s="5" t="s">
        <v>72</v>
      </c>
      <c r="G3" s="5" t="s">
        <v>73</v>
      </c>
      <c r="H3" s="5" t="s">
        <v>74</v>
      </c>
      <c r="I3" s="6">
        <v>104345000</v>
      </c>
      <c r="J3" s="5" t="s">
        <v>75</v>
      </c>
      <c r="K3" s="5" t="s">
        <v>76</v>
      </c>
      <c r="L3" s="5" t="s">
        <v>77</v>
      </c>
      <c r="M3" s="5" t="s">
        <v>78</v>
      </c>
      <c r="N3" s="5" t="s">
        <v>79</v>
      </c>
      <c r="O3" s="5" t="s">
        <v>80</v>
      </c>
      <c r="P3" s="5" t="s">
        <v>81</v>
      </c>
      <c r="Q3" s="5" t="s">
        <v>82</v>
      </c>
      <c r="R3" s="5" t="s">
        <v>52</v>
      </c>
      <c r="S3" s="5" t="s">
        <v>83</v>
      </c>
      <c r="T3" s="5" t="s">
        <v>52</v>
      </c>
      <c r="U3" s="5" t="s">
        <v>52</v>
      </c>
      <c r="V3" s="5" t="s">
        <v>52</v>
      </c>
      <c r="W3" s="5" t="s">
        <v>84</v>
      </c>
      <c r="X3" s="5" t="s">
        <v>85</v>
      </c>
      <c r="Y3" s="5" t="s">
        <v>86</v>
      </c>
      <c r="Z3" s="5" t="s">
        <v>87</v>
      </c>
      <c r="AA3" s="5" t="s">
        <v>88</v>
      </c>
      <c r="AB3" s="5" t="s">
        <v>89</v>
      </c>
      <c r="AC3" s="5" t="s">
        <v>84</v>
      </c>
      <c r="AD3" s="4">
        <v>5</v>
      </c>
      <c r="AE3" s="4">
        <v>2</v>
      </c>
      <c r="AF3" s="4">
        <v>1</v>
      </c>
      <c r="AG3" s="4">
        <v>1</v>
      </c>
      <c r="AH3" s="4">
        <v>1</v>
      </c>
      <c r="AI3" s="4">
        <v>3</v>
      </c>
      <c r="AJ3" s="4">
        <v>0</v>
      </c>
      <c r="AK3" s="4">
        <v>10</v>
      </c>
      <c r="AL3" s="4">
        <v>5</v>
      </c>
      <c r="AM3" s="4">
        <v>10</v>
      </c>
      <c r="AN3" s="4">
        <v>10</v>
      </c>
      <c r="AO3" s="4">
        <v>48</v>
      </c>
      <c r="AP3" s="4">
        <v>13</v>
      </c>
      <c r="AQ3" s="5" t="s">
        <v>90</v>
      </c>
      <c r="AR3" s="5" t="s">
        <v>91</v>
      </c>
      <c r="AS3" s="5" t="s">
        <v>67</v>
      </c>
      <c r="AT3" s="5" t="s">
        <v>92</v>
      </c>
      <c r="AU3" s="5" t="s">
        <v>52</v>
      </c>
    </row>
    <row r="4" spans="1:47" ht="75" x14ac:dyDescent="0.25">
      <c r="A4" s="4">
        <v>332</v>
      </c>
      <c r="B4" s="5" t="s">
        <v>93</v>
      </c>
      <c r="C4" s="5" t="s">
        <v>94</v>
      </c>
      <c r="D4" s="5" t="s">
        <v>95</v>
      </c>
      <c r="E4" s="5" t="s">
        <v>96</v>
      </c>
      <c r="F4" s="5" t="s">
        <v>97</v>
      </c>
      <c r="G4" s="5" t="s">
        <v>98</v>
      </c>
      <c r="H4" s="5" t="s">
        <v>99</v>
      </c>
      <c r="I4" s="6">
        <v>197719302</v>
      </c>
      <c r="J4" s="5" t="s">
        <v>100</v>
      </c>
      <c r="K4" s="5" t="s">
        <v>101</v>
      </c>
      <c r="L4" s="5" t="s">
        <v>56</v>
      </c>
      <c r="M4" s="5" t="s">
        <v>102</v>
      </c>
      <c r="N4" s="5" t="s">
        <v>103</v>
      </c>
      <c r="O4" s="5" t="s">
        <v>59</v>
      </c>
      <c r="P4" s="5" t="s">
        <v>60</v>
      </c>
      <c r="Q4" s="5" t="s">
        <v>61</v>
      </c>
      <c r="R4" s="5" t="s">
        <v>62</v>
      </c>
      <c r="S4" s="5" t="s">
        <v>62</v>
      </c>
      <c r="T4" s="5" t="s">
        <v>52</v>
      </c>
      <c r="U4" s="5" t="s">
        <v>52</v>
      </c>
      <c r="V4" s="5" t="s">
        <v>104</v>
      </c>
      <c r="W4" s="5" t="s">
        <v>63</v>
      </c>
      <c r="X4" s="5" t="s">
        <v>105</v>
      </c>
      <c r="Y4" s="5" t="s">
        <v>106</v>
      </c>
      <c r="Z4" s="5" t="s">
        <v>52</v>
      </c>
      <c r="AA4" s="5" t="s">
        <v>52</v>
      </c>
      <c r="AB4" s="5" t="s">
        <v>52</v>
      </c>
      <c r="AC4" s="5" t="s">
        <v>52</v>
      </c>
      <c r="AD4" s="4">
        <v>2</v>
      </c>
      <c r="AE4" s="4">
        <v>2</v>
      </c>
      <c r="AF4" s="4">
        <v>1</v>
      </c>
      <c r="AG4" s="4">
        <v>1</v>
      </c>
      <c r="AH4" s="4">
        <v>1</v>
      </c>
      <c r="AI4" s="4">
        <v>3</v>
      </c>
      <c r="AJ4" s="4">
        <v>0</v>
      </c>
      <c r="AK4" s="4">
        <v>0</v>
      </c>
      <c r="AL4" s="4">
        <v>0</v>
      </c>
      <c r="AM4" s="4">
        <v>10</v>
      </c>
      <c r="AN4" s="4">
        <v>10</v>
      </c>
      <c r="AO4" s="4">
        <v>30</v>
      </c>
      <c r="AP4" s="4">
        <v>10</v>
      </c>
      <c r="AQ4" s="5" t="s">
        <v>107</v>
      </c>
      <c r="AR4" s="5" t="s">
        <v>66</v>
      </c>
      <c r="AS4" s="5" t="s">
        <v>67</v>
      </c>
      <c r="AT4" s="5" t="s">
        <v>52</v>
      </c>
      <c r="AU4" s="5" t="s">
        <v>52</v>
      </c>
    </row>
    <row r="5" spans="1:47" ht="90" x14ac:dyDescent="0.25">
      <c r="A5" s="4">
        <v>460</v>
      </c>
      <c r="B5" s="5" t="s">
        <v>108</v>
      </c>
      <c r="C5" s="5" t="s">
        <v>109</v>
      </c>
      <c r="D5" s="5" t="s">
        <v>110</v>
      </c>
      <c r="E5" s="5" t="s">
        <v>111</v>
      </c>
      <c r="F5" s="5" t="s">
        <v>112</v>
      </c>
      <c r="G5" s="5" t="s">
        <v>113</v>
      </c>
      <c r="H5" s="5" t="s">
        <v>114</v>
      </c>
      <c r="I5" s="6">
        <v>28227539</v>
      </c>
      <c r="J5" s="5" t="s">
        <v>115</v>
      </c>
      <c r="K5" s="5" t="s">
        <v>116</v>
      </c>
      <c r="L5" s="5" t="s">
        <v>77</v>
      </c>
      <c r="M5" s="5" t="s">
        <v>102</v>
      </c>
      <c r="N5" s="5" t="s">
        <v>117</v>
      </c>
      <c r="O5" s="5" t="s">
        <v>59</v>
      </c>
      <c r="P5" s="5" t="s">
        <v>118</v>
      </c>
      <c r="Q5" s="5" t="s">
        <v>82</v>
      </c>
      <c r="R5" s="5" t="s">
        <v>52</v>
      </c>
      <c r="S5" s="5" t="s">
        <v>119</v>
      </c>
      <c r="T5" s="5" t="s">
        <v>52</v>
      </c>
      <c r="U5" s="5" t="s">
        <v>52</v>
      </c>
      <c r="V5" s="5" t="s">
        <v>120</v>
      </c>
      <c r="W5" s="5" t="s">
        <v>121</v>
      </c>
      <c r="X5" s="5" t="s">
        <v>122</v>
      </c>
      <c r="Y5" s="5" t="s">
        <v>123</v>
      </c>
      <c r="Z5" s="5" t="s">
        <v>84</v>
      </c>
      <c r="AA5" s="5" t="s">
        <v>124</v>
      </c>
      <c r="AB5" s="5" t="s">
        <v>125</v>
      </c>
      <c r="AC5" s="5" t="s">
        <v>126</v>
      </c>
      <c r="AD5" s="4">
        <v>2</v>
      </c>
      <c r="AE5" s="4">
        <v>2</v>
      </c>
      <c r="AF5" s="4">
        <v>1</v>
      </c>
      <c r="AG5" s="4">
        <v>1</v>
      </c>
      <c r="AH5" s="4">
        <v>1</v>
      </c>
      <c r="AI5" s="4">
        <v>3</v>
      </c>
      <c r="AJ5" s="4">
        <v>0</v>
      </c>
      <c r="AK5" s="4">
        <v>0</v>
      </c>
      <c r="AL5" s="4">
        <v>5</v>
      </c>
      <c r="AM5" s="4">
        <v>10</v>
      </c>
      <c r="AN5" s="4">
        <v>10</v>
      </c>
      <c r="AO5" s="4">
        <v>35</v>
      </c>
      <c r="AP5" s="4">
        <v>10</v>
      </c>
      <c r="AQ5" s="5" t="s">
        <v>127</v>
      </c>
      <c r="AR5" s="5" t="s">
        <v>128</v>
      </c>
      <c r="AS5" s="5" t="s">
        <v>67</v>
      </c>
      <c r="AT5" s="5" t="s">
        <v>129</v>
      </c>
      <c r="AU5" s="5" t="s">
        <v>52</v>
      </c>
    </row>
    <row r="6" spans="1:47" ht="75" x14ac:dyDescent="0.25">
      <c r="A6" s="4">
        <v>658</v>
      </c>
      <c r="B6" s="5" t="s">
        <v>130</v>
      </c>
      <c r="C6" s="5" t="s">
        <v>131</v>
      </c>
      <c r="D6" s="5" t="s">
        <v>132</v>
      </c>
      <c r="E6" s="5" t="s">
        <v>71</v>
      </c>
      <c r="F6" s="5" t="s">
        <v>133</v>
      </c>
      <c r="G6" s="5" t="s">
        <v>134</v>
      </c>
      <c r="H6" s="5" t="s">
        <v>135</v>
      </c>
      <c r="I6" s="6">
        <v>9780034</v>
      </c>
      <c r="J6" s="5" t="s">
        <v>136</v>
      </c>
      <c r="K6" s="5" t="s">
        <v>137</v>
      </c>
      <c r="L6" s="5" t="s">
        <v>56</v>
      </c>
      <c r="M6" s="5" t="s">
        <v>138</v>
      </c>
      <c r="N6" s="5" t="s">
        <v>58</v>
      </c>
      <c r="O6" s="5" t="s">
        <v>59</v>
      </c>
      <c r="P6" s="5" t="s">
        <v>139</v>
      </c>
      <c r="Q6" s="5" t="s">
        <v>139</v>
      </c>
      <c r="R6" s="5" t="s">
        <v>52</v>
      </c>
      <c r="S6" s="5" t="s">
        <v>62</v>
      </c>
      <c r="T6" s="5" t="s">
        <v>52</v>
      </c>
      <c r="U6" s="5" t="s">
        <v>52</v>
      </c>
      <c r="V6" s="5" t="s">
        <v>52</v>
      </c>
      <c r="W6" s="5" t="s">
        <v>140</v>
      </c>
      <c r="X6" s="5" t="s">
        <v>141</v>
      </c>
      <c r="Y6" s="5" t="s">
        <v>142</v>
      </c>
      <c r="Z6" s="5" t="s">
        <v>143</v>
      </c>
      <c r="AA6" s="5" t="s">
        <v>52</v>
      </c>
      <c r="AB6" s="5" t="s">
        <v>52</v>
      </c>
      <c r="AC6" s="5" t="s">
        <v>52</v>
      </c>
      <c r="AD6" s="4">
        <v>2</v>
      </c>
      <c r="AE6" s="4">
        <v>2</v>
      </c>
      <c r="AF6" s="4">
        <v>1</v>
      </c>
      <c r="AG6" s="4">
        <v>1</v>
      </c>
      <c r="AH6" s="4">
        <v>1</v>
      </c>
      <c r="AI6" s="4">
        <v>3</v>
      </c>
      <c r="AJ6" s="4">
        <v>0</v>
      </c>
      <c r="AK6" s="4">
        <v>0</v>
      </c>
      <c r="AL6" s="4">
        <v>5</v>
      </c>
      <c r="AM6" s="4">
        <v>0</v>
      </c>
      <c r="AN6" s="4">
        <v>10</v>
      </c>
      <c r="AO6" s="4">
        <v>25</v>
      </c>
      <c r="AP6" s="4">
        <v>10</v>
      </c>
      <c r="AQ6" s="5" t="s">
        <v>52</v>
      </c>
      <c r="AR6" s="5" t="s">
        <v>144</v>
      </c>
      <c r="AS6" s="5" t="s">
        <v>67</v>
      </c>
      <c r="AT6" s="5" t="s">
        <v>52</v>
      </c>
      <c r="AU6" s="5" t="s">
        <v>52</v>
      </c>
    </row>
    <row r="7" spans="1:47" ht="120" x14ac:dyDescent="0.25">
      <c r="A7" s="4">
        <v>1685</v>
      </c>
      <c r="B7" s="5" t="s">
        <v>145</v>
      </c>
      <c r="C7" s="5" t="s">
        <v>146</v>
      </c>
      <c r="D7" s="5" t="s">
        <v>147</v>
      </c>
      <c r="E7" s="5" t="s">
        <v>148</v>
      </c>
      <c r="F7" s="5" t="s">
        <v>149</v>
      </c>
      <c r="G7" s="5" t="s">
        <v>150</v>
      </c>
      <c r="H7" s="5" t="s">
        <v>135</v>
      </c>
      <c r="I7" s="6">
        <v>15632499</v>
      </c>
      <c r="J7" s="5" t="s">
        <v>151</v>
      </c>
      <c r="K7" s="5" t="s">
        <v>152</v>
      </c>
      <c r="L7" s="5" t="s">
        <v>56</v>
      </c>
      <c r="M7" s="5" t="s">
        <v>102</v>
      </c>
      <c r="N7" s="5" t="s">
        <v>117</v>
      </c>
      <c r="O7" s="5" t="s">
        <v>59</v>
      </c>
      <c r="P7" s="5" t="s">
        <v>60</v>
      </c>
      <c r="Q7" s="5" t="s">
        <v>153</v>
      </c>
      <c r="R7" s="5" t="s">
        <v>52</v>
      </c>
      <c r="S7" s="5" t="s">
        <v>154</v>
      </c>
      <c r="T7" s="5" t="s">
        <v>52</v>
      </c>
      <c r="U7" s="5" t="s">
        <v>52</v>
      </c>
      <c r="V7" s="5" t="s">
        <v>52</v>
      </c>
      <c r="W7" s="5" t="s">
        <v>84</v>
      </c>
      <c r="X7" s="5" t="s">
        <v>155</v>
      </c>
      <c r="Y7" s="5" t="s">
        <v>84</v>
      </c>
      <c r="Z7" s="5" t="s">
        <v>156</v>
      </c>
      <c r="AA7" s="5" t="s">
        <v>157</v>
      </c>
      <c r="AB7" s="5" t="s">
        <v>158</v>
      </c>
      <c r="AC7" s="5" t="s">
        <v>159</v>
      </c>
      <c r="AD7" s="4">
        <v>2</v>
      </c>
      <c r="AE7" s="4">
        <v>2</v>
      </c>
      <c r="AF7" s="4">
        <v>1</v>
      </c>
      <c r="AG7" s="4">
        <v>1</v>
      </c>
      <c r="AH7" s="4">
        <v>1</v>
      </c>
      <c r="AI7" s="4">
        <v>3</v>
      </c>
      <c r="AJ7" s="4">
        <v>0</v>
      </c>
      <c r="AK7" s="4">
        <v>5</v>
      </c>
      <c r="AL7" s="4">
        <v>0</v>
      </c>
      <c r="AM7" s="4">
        <v>10</v>
      </c>
      <c r="AN7" s="4">
        <v>10</v>
      </c>
      <c r="AO7" s="4">
        <v>35</v>
      </c>
      <c r="AP7" s="4">
        <v>10</v>
      </c>
      <c r="AQ7" s="5" t="s">
        <v>160</v>
      </c>
      <c r="AR7" s="5" t="s">
        <v>161</v>
      </c>
      <c r="AS7" s="5" t="s">
        <v>162</v>
      </c>
      <c r="AT7" s="5" t="s">
        <v>163</v>
      </c>
      <c r="AU7" s="5" t="s">
        <v>52</v>
      </c>
    </row>
    <row r="8" spans="1:47" ht="330" x14ac:dyDescent="0.25">
      <c r="A8" s="4">
        <v>2309</v>
      </c>
      <c r="B8" s="5" t="s">
        <v>164</v>
      </c>
      <c r="C8" s="5" t="s">
        <v>165</v>
      </c>
      <c r="D8" s="5" t="s">
        <v>166</v>
      </c>
      <c r="E8" s="5" t="s">
        <v>167</v>
      </c>
      <c r="F8" s="5" t="s">
        <v>168</v>
      </c>
      <c r="G8" s="5" t="s">
        <v>169</v>
      </c>
      <c r="H8" s="5" t="s">
        <v>170</v>
      </c>
      <c r="I8" s="6">
        <v>1581818</v>
      </c>
      <c r="J8" s="5" t="s">
        <v>171</v>
      </c>
      <c r="K8" s="5" t="s">
        <v>172</v>
      </c>
      <c r="L8" s="5" t="s">
        <v>56</v>
      </c>
      <c r="M8" s="5" t="s">
        <v>138</v>
      </c>
      <c r="N8" s="5" t="s">
        <v>117</v>
      </c>
      <c r="O8" s="5" t="s">
        <v>59</v>
      </c>
      <c r="P8" s="5" t="s">
        <v>60</v>
      </c>
      <c r="Q8" s="5" t="s">
        <v>173</v>
      </c>
      <c r="R8" s="5" t="s">
        <v>52</v>
      </c>
      <c r="S8" s="5" t="s">
        <v>52</v>
      </c>
      <c r="T8" s="5" t="s">
        <v>52</v>
      </c>
      <c r="U8" s="5" t="s">
        <v>52</v>
      </c>
      <c r="V8" s="5" t="s">
        <v>174</v>
      </c>
      <c r="W8" s="5" t="s">
        <v>175</v>
      </c>
      <c r="X8" s="5" t="s">
        <v>176</v>
      </c>
      <c r="Y8" s="5" t="s">
        <v>177</v>
      </c>
      <c r="Z8" s="5" t="s">
        <v>178</v>
      </c>
      <c r="AA8" s="5" t="s">
        <v>88</v>
      </c>
      <c r="AB8" s="5" t="s">
        <v>179</v>
      </c>
      <c r="AC8" s="5" t="s">
        <v>180</v>
      </c>
      <c r="AD8" s="4">
        <v>2</v>
      </c>
      <c r="AE8" s="4">
        <v>2</v>
      </c>
      <c r="AF8" s="4">
        <v>1</v>
      </c>
      <c r="AG8" s="4">
        <v>1</v>
      </c>
      <c r="AH8" s="4">
        <v>1</v>
      </c>
      <c r="AI8" s="4">
        <v>2</v>
      </c>
      <c r="AJ8" s="4">
        <v>0</v>
      </c>
      <c r="AK8" s="4">
        <v>0</v>
      </c>
      <c r="AL8" s="4">
        <v>5</v>
      </c>
      <c r="AM8" s="4">
        <v>10</v>
      </c>
      <c r="AN8" s="4">
        <v>0</v>
      </c>
      <c r="AO8" s="4">
        <v>24</v>
      </c>
      <c r="AP8" s="4">
        <v>9</v>
      </c>
      <c r="AQ8" s="5" t="s">
        <v>181</v>
      </c>
      <c r="AR8" s="5" t="s">
        <v>52</v>
      </c>
      <c r="AS8" s="5" t="s">
        <v>182</v>
      </c>
      <c r="AT8" s="5" t="s">
        <v>183</v>
      </c>
      <c r="AU8" s="5" t="s">
        <v>52</v>
      </c>
    </row>
    <row r="9" spans="1:47" ht="45" x14ac:dyDescent="0.25">
      <c r="A9" s="4">
        <v>3926</v>
      </c>
      <c r="B9" s="5" t="s">
        <v>184</v>
      </c>
      <c r="C9" s="5" t="s">
        <v>185</v>
      </c>
      <c r="D9" s="5" t="s">
        <v>186</v>
      </c>
      <c r="E9" s="5" t="s">
        <v>71</v>
      </c>
      <c r="F9" s="5" t="s">
        <v>187</v>
      </c>
      <c r="G9" s="5" t="s">
        <v>52</v>
      </c>
      <c r="H9" s="5" t="s">
        <v>188</v>
      </c>
      <c r="I9" s="6">
        <v>645259</v>
      </c>
      <c r="J9" s="5" t="s">
        <v>189</v>
      </c>
      <c r="K9" s="5" t="s">
        <v>190</v>
      </c>
      <c r="L9" s="5" t="s">
        <v>56</v>
      </c>
      <c r="M9" s="5" t="s">
        <v>138</v>
      </c>
      <c r="N9" s="5" t="s">
        <v>117</v>
      </c>
      <c r="O9" s="5" t="s">
        <v>59</v>
      </c>
      <c r="P9" s="5" t="s">
        <v>139</v>
      </c>
      <c r="Q9" s="5" t="s">
        <v>139</v>
      </c>
      <c r="R9" s="5" t="s">
        <v>52</v>
      </c>
      <c r="S9" s="5" t="s">
        <v>52</v>
      </c>
      <c r="T9" s="5" t="s">
        <v>52</v>
      </c>
      <c r="U9" s="5" t="s">
        <v>52</v>
      </c>
      <c r="V9" s="5" t="s">
        <v>52</v>
      </c>
      <c r="W9" s="5" t="s">
        <v>191</v>
      </c>
      <c r="X9" s="5" t="s">
        <v>52</v>
      </c>
      <c r="Y9" s="5" t="s">
        <v>142</v>
      </c>
      <c r="Z9" s="5" t="s">
        <v>52</v>
      </c>
      <c r="AA9" s="5" t="s">
        <v>52</v>
      </c>
      <c r="AB9" s="5" t="s">
        <v>52</v>
      </c>
      <c r="AC9" s="5" t="s">
        <v>52</v>
      </c>
      <c r="AD9" s="4">
        <v>2</v>
      </c>
      <c r="AE9" s="4">
        <v>2</v>
      </c>
      <c r="AF9" s="4">
        <v>0</v>
      </c>
      <c r="AG9" s="4">
        <v>1</v>
      </c>
      <c r="AH9" s="4">
        <v>1</v>
      </c>
      <c r="AI9" s="4">
        <v>1</v>
      </c>
      <c r="AJ9" s="4">
        <v>0</v>
      </c>
      <c r="AK9" s="4">
        <v>0</v>
      </c>
      <c r="AL9" s="4">
        <v>5</v>
      </c>
      <c r="AM9" s="4">
        <v>10</v>
      </c>
      <c r="AN9" s="4">
        <v>0</v>
      </c>
      <c r="AO9" s="4">
        <v>22</v>
      </c>
      <c r="AP9" s="4">
        <v>7</v>
      </c>
      <c r="AQ9" s="5" t="s">
        <v>52</v>
      </c>
      <c r="AR9" s="5" t="s">
        <v>52</v>
      </c>
      <c r="AS9" s="5" t="s">
        <v>67</v>
      </c>
      <c r="AT9" s="5" t="s">
        <v>52</v>
      </c>
      <c r="AU9" s="5" t="s">
        <v>52</v>
      </c>
    </row>
    <row r="10" spans="1:47" ht="409.5" x14ac:dyDescent="0.25">
      <c r="A10" s="4">
        <v>10576</v>
      </c>
      <c r="B10" s="5" t="s">
        <v>192</v>
      </c>
      <c r="C10" s="5" t="s">
        <v>193</v>
      </c>
      <c r="D10" s="5" t="s">
        <v>194</v>
      </c>
      <c r="E10" s="5" t="s">
        <v>167</v>
      </c>
      <c r="F10" s="5" t="s">
        <v>195</v>
      </c>
      <c r="G10" s="5" t="s">
        <v>196</v>
      </c>
      <c r="H10" s="5" t="s">
        <v>53</v>
      </c>
      <c r="J10" s="5" t="s">
        <v>197</v>
      </c>
      <c r="K10" s="5" t="s">
        <v>198</v>
      </c>
      <c r="L10" s="5" t="s">
        <v>199</v>
      </c>
      <c r="M10" s="5" t="s">
        <v>200</v>
      </c>
      <c r="N10" s="5" t="s">
        <v>79</v>
      </c>
      <c r="O10" s="5" t="s">
        <v>201</v>
      </c>
      <c r="P10" s="5" t="s">
        <v>60</v>
      </c>
      <c r="Q10" s="5" t="s">
        <v>202</v>
      </c>
      <c r="R10" s="5" t="s">
        <v>62</v>
      </c>
      <c r="S10" s="5" t="s">
        <v>62</v>
      </c>
      <c r="T10" s="5" t="s">
        <v>52</v>
      </c>
      <c r="U10" s="5" t="s">
        <v>52</v>
      </c>
      <c r="V10" s="5" t="s">
        <v>203</v>
      </c>
      <c r="W10" s="5" t="s">
        <v>204</v>
      </c>
      <c r="X10" s="5" t="s">
        <v>205</v>
      </c>
      <c r="Y10" s="5" t="s">
        <v>206</v>
      </c>
      <c r="Z10" s="5" t="s">
        <v>156</v>
      </c>
      <c r="AA10" s="5" t="s">
        <v>207</v>
      </c>
      <c r="AB10" s="5" t="s">
        <v>208</v>
      </c>
      <c r="AC10" s="5" t="s">
        <v>209</v>
      </c>
      <c r="AD10" s="4">
        <v>2</v>
      </c>
      <c r="AE10" s="4">
        <v>2</v>
      </c>
      <c r="AF10" s="4">
        <v>1</v>
      </c>
      <c r="AG10" s="4">
        <v>1</v>
      </c>
      <c r="AH10" s="4">
        <v>1</v>
      </c>
      <c r="AI10" s="4">
        <v>0</v>
      </c>
      <c r="AJ10" s="4">
        <v>0</v>
      </c>
      <c r="AK10" s="4">
        <v>10</v>
      </c>
      <c r="AL10" s="4">
        <v>10</v>
      </c>
      <c r="AM10" s="4">
        <v>10</v>
      </c>
      <c r="AN10" s="4">
        <v>10</v>
      </c>
      <c r="AO10" s="4">
        <v>47</v>
      </c>
      <c r="AP10" s="4">
        <v>7</v>
      </c>
      <c r="AQ10" s="5" t="s">
        <v>210</v>
      </c>
      <c r="AR10" s="5" t="s">
        <v>66</v>
      </c>
      <c r="AS10" s="5" t="s">
        <v>182</v>
      </c>
      <c r="AT10" s="5" t="s">
        <v>211</v>
      </c>
      <c r="AU10" s="5" t="s">
        <v>52</v>
      </c>
    </row>
    <row r="11" spans="1:47" ht="315" x14ac:dyDescent="0.25">
      <c r="A11" s="4">
        <v>10578</v>
      </c>
      <c r="B11" s="5" t="s">
        <v>212</v>
      </c>
      <c r="C11" s="5" t="s">
        <v>213</v>
      </c>
      <c r="D11" s="5" t="s">
        <v>214</v>
      </c>
      <c r="E11" s="5" t="s">
        <v>71</v>
      </c>
      <c r="F11" s="5" t="s">
        <v>215</v>
      </c>
      <c r="G11" s="5" t="s">
        <v>216</v>
      </c>
      <c r="H11" s="5" t="s">
        <v>217</v>
      </c>
      <c r="I11" s="6">
        <v>459101</v>
      </c>
      <c r="J11" s="5" t="s">
        <v>218</v>
      </c>
      <c r="K11" s="5" t="s">
        <v>219</v>
      </c>
      <c r="L11" s="5" t="s">
        <v>56</v>
      </c>
      <c r="M11" s="5" t="s">
        <v>220</v>
      </c>
      <c r="N11" s="5" t="s">
        <v>117</v>
      </c>
      <c r="O11" s="5" t="s">
        <v>59</v>
      </c>
      <c r="P11" s="5" t="s">
        <v>221</v>
      </c>
      <c r="Q11" s="5" t="s">
        <v>222</v>
      </c>
      <c r="R11" s="5" t="s">
        <v>52</v>
      </c>
      <c r="S11" s="5" t="s">
        <v>52</v>
      </c>
      <c r="T11" s="5" t="s">
        <v>52</v>
      </c>
      <c r="U11" s="5" t="s">
        <v>52</v>
      </c>
      <c r="V11" s="5" t="s">
        <v>52</v>
      </c>
      <c r="W11" s="5" t="s">
        <v>223</v>
      </c>
      <c r="X11" s="5" t="s">
        <v>224</v>
      </c>
      <c r="Y11" s="5" t="s">
        <v>225</v>
      </c>
      <c r="Z11" s="5" t="s">
        <v>226</v>
      </c>
      <c r="AA11" s="5" t="s">
        <v>227</v>
      </c>
      <c r="AB11" s="5" t="s">
        <v>228</v>
      </c>
      <c r="AC11" s="5" t="s">
        <v>229</v>
      </c>
      <c r="AD11" s="4">
        <v>2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10</v>
      </c>
      <c r="AN11" s="4">
        <v>0</v>
      </c>
      <c r="AO11" s="4">
        <v>14</v>
      </c>
      <c r="AP11" s="4">
        <v>4</v>
      </c>
      <c r="AQ11" s="5" t="s">
        <v>230</v>
      </c>
      <c r="AR11" s="5" t="s">
        <v>52</v>
      </c>
      <c r="AS11" s="5" t="s">
        <v>182</v>
      </c>
      <c r="AT11" s="5" t="s">
        <v>231</v>
      </c>
      <c r="AU11" s="5" t="s">
        <v>52</v>
      </c>
    </row>
    <row r="12" spans="1:47" ht="120" x14ac:dyDescent="0.25">
      <c r="A12" s="4">
        <v>10583</v>
      </c>
      <c r="B12" s="5" t="s">
        <v>232</v>
      </c>
      <c r="C12" s="5" t="s">
        <v>233</v>
      </c>
      <c r="D12" s="5" t="s">
        <v>234</v>
      </c>
      <c r="E12" s="5" t="s">
        <v>235</v>
      </c>
      <c r="F12" s="5" t="s">
        <v>236</v>
      </c>
      <c r="G12" s="5" t="s">
        <v>52</v>
      </c>
      <c r="H12" s="5" t="s">
        <v>237</v>
      </c>
      <c r="I12" s="6">
        <v>8012124</v>
      </c>
      <c r="J12" s="5" t="s">
        <v>238</v>
      </c>
      <c r="K12" s="5" t="s">
        <v>239</v>
      </c>
      <c r="L12" s="5" t="s">
        <v>56</v>
      </c>
      <c r="M12" s="5" t="s">
        <v>138</v>
      </c>
      <c r="N12" s="5" t="s">
        <v>117</v>
      </c>
      <c r="O12" s="5" t="s">
        <v>59</v>
      </c>
      <c r="P12" s="5" t="s">
        <v>240</v>
      </c>
      <c r="Q12" s="5" t="s">
        <v>241</v>
      </c>
      <c r="R12" s="5" t="s">
        <v>52</v>
      </c>
      <c r="S12" s="5" t="s">
        <v>52</v>
      </c>
      <c r="T12" s="5" t="s">
        <v>52</v>
      </c>
      <c r="U12" s="5" t="s">
        <v>52</v>
      </c>
      <c r="V12" s="5" t="s">
        <v>84</v>
      </c>
      <c r="W12" s="5" t="s">
        <v>242</v>
      </c>
      <c r="X12" s="5" t="s">
        <v>243</v>
      </c>
      <c r="Y12" s="5" t="s">
        <v>244</v>
      </c>
      <c r="Z12" s="5" t="s">
        <v>156</v>
      </c>
      <c r="AA12" s="5" t="s">
        <v>245</v>
      </c>
      <c r="AB12" s="5" t="s">
        <v>228</v>
      </c>
      <c r="AC12" s="5" t="s">
        <v>246</v>
      </c>
      <c r="AD12" s="4">
        <v>2</v>
      </c>
      <c r="AE12" s="4">
        <v>0</v>
      </c>
      <c r="AF12" s="4">
        <v>0</v>
      </c>
      <c r="AG12" s="4">
        <v>1</v>
      </c>
      <c r="AH12" s="4">
        <v>0</v>
      </c>
      <c r="AI12" s="4">
        <v>3</v>
      </c>
      <c r="AJ12" s="4">
        <v>0</v>
      </c>
      <c r="AK12" s="4">
        <v>0</v>
      </c>
      <c r="AL12" s="4">
        <v>0</v>
      </c>
      <c r="AM12" s="4">
        <v>10</v>
      </c>
      <c r="AN12" s="4">
        <v>0</v>
      </c>
      <c r="AO12" s="4">
        <v>16</v>
      </c>
      <c r="AP12" s="4">
        <v>6</v>
      </c>
      <c r="AQ12" s="5" t="s">
        <v>230</v>
      </c>
      <c r="AR12" s="5" t="s">
        <v>52</v>
      </c>
      <c r="AS12" s="5" t="s">
        <v>182</v>
      </c>
      <c r="AT12" s="5" t="s">
        <v>247</v>
      </c>
      <c r="AU12" s="5" t="s">
        <v>52</v>
      </c>
    </row>
    <row r="13" spans="1:47" ht="120" x14ac:dyDescent="0.25">
      <c r="A13" s="4">
        <v>10587</v>
      </c>
      <c r="B13" s="5" t="s">
        <v>248</v>
      </c>
      <c r="C13" s="5" t="s">
        <v>249</v>
      </c>
      <c r="D13" s="5" t="s">
        <v>250</v>
      </c>
      <c r="E13" s="5" t="s">
        <v>251</v>
      </c>
      <c r="F13" s="5" t="s">
        <v>252</v>
      </c>
      <c r="G13" s="5" t="s">
        <v>253</v>
      </c>
      <c r="H13" s="5" t="s">
        <v>254</v>
      </c>
      <c r="I13" s="6">
        <v>99571</v>
      </c>
      <c r="J13" s="5" t="s">
        <v>255</v>
      </c>
      <c r="K13" s="5" t="s">
        <v>52</v>
      </c>
      <c r="L13" s="5" t="s">
        <v>77</v>
      </c>
      <c r="M13" s="5" t="s">
        <v>78</v>
      </c>
      <c r="N13" s="5" t="s">
        <v>117</v>
      </c>
      <c r="O13" s="5" t="s">
        <v>59</v>
      </c>
      <c r="P13" s="5" t="s">
        <v>81</v>
      </c>
      <c r="Q13" s="5" t="s">
        <v>61</v>
      </c>
      <c r="R13" s="5" t="s">
        <v>52</v>
      </c>
      <c r="S13" s="5" t="s">
        <v>52</v>
      </c>
      <c r="T13" s="5" t="s">
        <v>52</v>
      </c>
      <c r="U13" s="5" t="s">
        <v>52</v>
      </c>
      <c r="V13" s="5" t="s">
        <v>256</v>
      </c>
      <c r="W13" s="5" t="s">
        <v>84</v>
      </c>
      <c r="X13" s="5" t="s">
        <v>257</v>
      </c>
      <c r="Y13" s="5" t="s">
        <v>258</v>
      </c>
      <c r="Z13" s="5" t="s">
        <v>87</v>
      </c>
      <c r="AA13" s="5" t="s">
        <v>84</v>
      </c>
      <c r="AB13" s="5" t="s">
        <v>228</v>
      </c>
      <c r="AC13" s="5" t="s">
        <v>84</v>
      </c>
      <c r="AD13" s="4">
        <v>5</v>
      </c>
      <c r="AE13" s="4">
        <v>2</v>
      </c>
      <c r="AF13" s="4">
        <v>1</v>
      </c>
      <c r="AG13" s="4">
        <v>1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10</v>
      </c>
      <c r="AN13" s="4">
        <v>0</v>
      </c>
      <c r="AO13" s="4">
        <v>20</v>
      </c>
      <c r="AP13" s="4">
        <v>10</v>
      </c>
      <c r="AQ13" s="5" t="s">
        <v>230</v>
      </c>
      <c r="AR13" s="5" t="s">
        <v>52</v>
      </c>
      <c r="AS13" s="5" t="s">
        <v>182</v>
      </c>
      <c r="AT13" s="5" t="s">
        <v>259</v>
      </c>
      <c r="AU13" s="5" t="s">
        <v>52</v>
      </c>
    </row>
    <row r="14" spans="1:47" ht="75" x14ac:dyDescent="0.25">
      <c r="A14" s="4">
        <v>10607</v>
      </c>
      <c r="B14" s="5" t="s">
        <v>260</v>
      </c>
      <c r="C14" s="5" t="s">
        <v>261</v>
      </c>
      <c r="D14" s="5" t="s">
        <v>95</v>
      </c>
      <c r="E14" s="5" t="s">
        <v>96</v>
      </c>
      <c r="F14" s="5" t="s">
        <v>262</v>
      </c>
      <c r="G14" s="5" t="s">
        <v>52</v>
      </c>
      <c r="H14" s="5" t="s">
        <v>263</v>
      </c>
      <c r="J14" s="5" t="s">
        <v>264</v>
      </c>
      <c r="K14" s="5" t="s">
        <v>265</v>
      </c>
      <c r="L14" s="5" t="s">
        <v>266</v>
      </c>
      <c r="M14" s="5" t="s">
        <v>267</v>
      </c>
      <c r="N14" s="5" t="s">
        <v>268</v>
      </c>
      <c r="O14" s="5" t="s">
        <v>80</v>
      </c>
      <c r="P14" s="5" t="s">
        <v>81</v>
      </c>
      <c r="Q14" s="5" t="s">
        <v>61</v>
      </c>
      <c r="R14" s="5" t="s">
        <v>52</v>
      </c>
      <c r="S14" s="5" t="s">
        <v>52</v>
      </c>
      <c r="T14" s="5" t="s">
        <v>52</v>
      </c>
      <c r="U14" s="5" t="s">
        <v>52</v>
      </c>
      <c r="V14" s="5" t="s">
        <v>269</v>
      </c>
      <c r="W14" s="5" t="s">
        <v>84</v>
      </c>
      <c r="X14" s="5" t="s">
        <v>84</v>
      </c>
      <c r="Y14" s="5" t="s">
        <v>84</v>
      </c>
      <c r="Z14" s="5" t="s">
        <v>270</v>
      </c>
      <c r="AA14" s="5" t="s">
        <v>271</v>
      </c>
      <c r="AB14" s="5" t="s">
        <v>272</v>
      </c>
      <c r="AC14" s="5" t="s">
        <v>84</v>
      </c>
      <c r="AD14" s="4">
        <v>2</v>
      </c>
      <c r="AE14" s="4">
        <v>2</v>
      </c>
      <c r="AF14" s="4">
        <v>1</v>
      </c>
      <c r="AG14" s="4">
        <v>1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10</v>
      </c>
      <c r="AN14" s="4">
        <v>0</v>
      </c>
      <c r="AO14" s="4">
        <v>17</v>
      </c>
      <c r="AP14" s="4">
        <v>7</v>
      </c>
      <c r="AQ14" s="5" t="s">
        <v>160</v>
      </c>
      <c r="AR14" s="5" t="s">
        <v>52</v>
      </c>
      <c r="AS14" s="5" t="s">
        <v>182</v>
      </c>
      <c r="AT14" s="5" t="s">
        <v>273</v>
      </c>
      <c r="AU14" s="5" t="s">
        <v>52</v>
      </c>
    </row>
    <row r="15" spans="1:47" ht="120" x14ac:dyDescent="0.25">
      <c r="A15" s="4">
        <v>10611</v>
      </c>
      <c r="B15" s="5" t="s">
        <v>274</v>
      </c>
      <c r="C15" s="5" t="s">
        <v>275</v>
      </c>
      <c r="D15" s="5" t="s">
        <v>234</v>
      </c>
      <c r="E15" s="5" t="s">
        <v>235</v>
      </c>
      <c r="F15" s="5" t="s">
        <v>276</v>
      </c>
      <c r="G15" s="5" t="s">
        <v>277</v>
      </c>
      <c r="H15" s="5" t="s">
        <v>278</v>
      </c>
      <c r="J15" s="5" t="s">
        <v>279</v>
      </c>
      <c r="K15" s="5" t="s">
        <v>280</v>
      </c>
      <c r="L15" s="5" t="s">
        <v>281</v>
      </c>
      <c r="M15" s="5" t="s">
        <v>220</v>
      </c>
      <c r="N15" s="5" t="s">
        <v>117</v>
      </c>
      <c r="O15" s="5" t="s">
        <v>59</v>
      </c>
      <c r="P15" s="5" t="s">
        <v>60</v>
      </c>
      <c r="Q15" s="5" t="s">
        <v>282</v>
      </c>
      <c r="R15" s="5" t="s">
        <v>62</v>
      </c>
      <c r="S15" s="5" t="s">
        <v>62</v>
      </c>
      <c r="T15" s="5" t="s">
        <v>52</v>
      </c>
      <c r="U15" s="5" t="s">
        <v>52</v>
      </c>
      <c r="V15" s="5" t="s">
        <v>283</v>
      </c>
      <c r="W15" s="5" t="s">
        <v>140</v>
      </c>
      <c r="X15" s="5" t="s">
        <v>52</v>
      </c>
      <c r="Y15" s="5" t="s">
        <v>258</v>
      </c>
      <c r="Z15" s="5" t="s">
        <v>52</v>
      </c>
      <c r="AA15" s="5" t="s">
        <v>52</v>
      </c>
      <c r="AB15" s="5" t="s">
        <v>284</v>
      </c>
      <c r="AC15" s="5" t="s">
        <v>84</v>
      </c>
      <c r="AD15" s="4">
        <v>2</v>
      </c>
      <c r="AE15" s="4">
        <v>0</v>
      </c>
      <c r="AF15" s="4">
        <v>0</v>
      </c>
      <c r="AG15" s="4">
        <v>1</v>
      </c>
      <c r="AH15" s="4">
        <v>1</v>
      </c>
      <c r="AI15" s="4">
        <v>0</v>
      </c>
      <c r="AJ15" s="4">
        <v>0</v>
      </c>
      <c r="AK15" s="4">
        <v>10</v>
      </c>
      <c r="AL15" s="4">
        <v>5</v>
      </c>
      <c r="AM15" s="4">
        <v>10</v>
      </c>
      <c r="AN15" s="4">
        <v>10</v>
      </c>
      <c r="AO15" s="4">
        <v>39</v>
      </c>
      <c r="AP15" s="4">
        <v>4</v>
      </c>
      <c r="AQ15" s="5" t="s">
        <v>285</v>
      </c>
      <c r="AR15" s="5" t="s">
        <v>66</v>
      </c>
      <c r="AS15" s="5" t="s">
        <v>286</v>
      </c>
      <c r="AT15" s="5" t="s">
        <v>287</v>
      </c>
      <c r="AU15" s="5" t="s">
        <v>52</v>
      </c>
    </row>
    <row r="16" spans="1:47" ht="75" x14ac:dyDescent="0.25">
      <c r="A16" s="4">
        <v>10612</v>
      </c>
      <c r="B16" s="5" t="s">
        <v>288</v>
      </c>
      <c r="C16" s="5" t="s">
        <v>289</v>
      </c>
      <c r="D16" s="5" t="s">
        <v>290</v>
      </c>
      <c r="E16" s="5" t="s">
        <v>71</v>
      </c>
      <c r="F16" s="5" t="s">
        <v>291</v>
      </c>
      <c r="G16" s="5" t="s">
        <v>52</v>
      </c>
      <c r="H16" s="5" t="s">
        <v>99</v>
      </c>
      <c r="I16" s="6">
        <v>864329000</v>
      </c>
      <c r="J16" s="5" t="s">
        <v>292</v>
      </c>
      <c r="K16" s="5" t="s">
        <v>293</v>
      </c>
      <c r="L16" s="5" t="s">
        <v>56</v>
      </c>
      <c r="M16" s="5" t="s">
        <v>57</v>
      </c>
      <c r="N16" s="5" t="s">
        <v>58</v>
      </c>
      <c r="O16" s="5" t="s">
        <v>59</v>
      </c>
      <c r="P16" s="5" t="s">
        <v>60</v>
      </c>
      <c r="Q16" s="5" t="s">
        <v>61</v>
      </c>
      <c r="R16" s="5" t="s">
        <v>52</v>
      </c>
      <c r="S16" s="5" t="s">
        <v>52</v>
      </c>
      <c r="T16" s="5" t="s">
        <v>52</v>
      </c>
      <c r="U16" s="5" t="s">
        <v>52</v>
      </c>
      <c r="V16" s="5" t="s">
        <v>52</v>
      </c>
      <c r="W16" s="5" t="s">
        <v>140</v>
      </c>
      <c r="X16" s="5" t="s">
        <v>294</v>
      </c>
      <c r="Y16" s="5" t="s">
        <v>64</v>
      </c>
      <c r="Z16" s="5" t="s">
        <v>52</v>
      </c>
      <c r="AA16" s="5" t="s">
        <v>52</v>
      </c>
      <c r="AB16" s="5" t="s">
        <v>52</v>
      </c>
      <c r="AC16" s="5" t="s">
        <v>52</v>
      </c>
      <c r="AD16" s="4">
        <v>5</v>
      </c>
      <c r="AE16" s="4">
        <v>0</v>
      </c>
      <c r="AF16" s="4">
        <v>0</v>
      </c>
      <c r="AG16" s="4">
        <v>1</v>
      </c>
      <c r="AH16" s="4">
        <v>0</v>
      </c>
      <c r="AI16" s="4">
        <v>3</v>
      </c>
      <c r="AJ16" s="4">
        <v>0</v>
      </c>
      <c r="AK16" s="4">
        <v>0</v>
      </c>
      <c r="AL16" s="4">
        <v>5</v>
      </c>
      <c r="AM16" s="4">
        <v>10</v>
      </c>
      <c r="AN16" s="4">
        <v>0</v>
      </c>
      <c r="AO16" s="4">
        <v>24</v>
      </c>
      <c r="AP16" s="4">
        <v>9</v>
      </c>
      <c r="AQ16" s="5" t="s">
        <v>160</v>
      </c>
      <c r="AR16" s="5" t="s">
        <v>52</v>
      </c>
      <c r="AS16" s="5" t="s">
        <v>67</v>
      </c>
      <c r="AT16" s="5" t="s">
        <v>52</v>
      </c>
      <c r="AU16" s="5" t="s">
        <v>52</v>
      </c>
    </row>
    <row r="17" spans="1:47" ht="75" x14ac:dyDescent="0.25">
      <c r="A17" s="4">
        <v>10616</v>
      </c>
      <c r="B17" s="5" t="s">
        <v>295</v>
      </c>
      <c r="C17" s="5" t="s">
        <v>296</v>
      </c>
      <c r="D17" s="5" t="s">
        <v>297</v>
      </c>
      <c r="E17" s="5" t="s">
        <v>71</v>
      </c>
      <c r="F17" s="5" t="s">
        <v>298</v>
      </c>
      <c r="G17" s="5" t="s">
        <v>299</v>
      </c>
      <c r="H17" s="5" t="s">
        <v>114</v>
      </c>
      <c r="J17" s="5" t="s">
        <v>300</v>
      </c>
      <c r="K17" s="5" t="s">
        <v>52</v>
      </c>
      <c r="L17" s="5" t="s">
        <v>301</v>
      </c>
      <c r="M17" s="5" t="s">
        <v>302</v>
      </c>
      <c r="N17" s="5" t="s">
        <v>79</v>
      </c>
      <c r="O17" s="5" t="s">
        <v>80</v>
      </c>
      <c r="P17" s="5" t="s">
        <v>60</v>
      </c>
      <c r="Q17" s="5" t="s">
        <v>303</v>
      </c>
      <c r="R17" s="5" t="s">
        <v>52</v>
      </c>
      <c r="S17" s="5" t="s">
        <v>52</v>
      </c>
      <c r="T17" s="5" t="s">
        <v>52</v>
      </c>
      <c r="U17" s="5" t="s">
        <v>52</v>
      </c>
      <c r="V17" s="5" t="s">
        <v>84</v>
      </c>
      <c r="W17" s="5" t="s">
        <v>84</v>
      </c>
      <c r="X17" s="5" t="s">
        <v>84</v>
      </c>
      <c r="Y17" s="5" t="s">
        <v>304</v>
      </c>
      <c r="Z17" s="5" t="s">
        <v>84</v>
      </c>
      <c r="AA17" s="5" t="s">
        <v>305</v>
      </c>
      <c r="AB17" s="5" t="s">
        <v>306</v>
      </c>
      <c r="AC17" s="5" t="s">
        <v>84</v>
      </c>
      <c r="AD17" s="4">
        <v>2</v>
      </c>
      <c r="AE17" s="4">
        <v>2</v>
      </c>
      <c r="AF17" s="4">
        <v>1</v>
      </c>
      <c r="AG17" s="4">
        <v>1</v>
      </c>
      <c r="AH17" s="4">
        <v>1</v>
      </c>
      <c r="AI17" s="4">
        <v>0</v>
      </c>
      <c r="AJ17" s="4">
        <v>0</v>
      </c>
      <c r="AK17" s="4">
        <v>10</v>
      </c>
      <c r="AL17" s="4">
        <v>0</v>
      </c>
      <c r="AM17" s="4">
        <v>10</v>
      </c>
      <c r="AN17" s="4">
        <v>0</v>
      </c>
      <c r="AO17" s="4">
        <v>27</v>
      </c>
      <c r="AP17" s="4">
        <v>7</v>
      </c>
      <c r="AQ17" s="5" t="s">
        <v>307</v>
      </c>
      <c r="AR17" s="5" t="s">
        <v>52</v>
      </c>
      <c r="AS17" s="5" t="s">
        <v>182</v>
      </c>
      <c r="AT17" s="5" t="s">
        <v>247</v>
      </c>
      <c r="AU17" s="5" t="s">
        <v>52</v>
      </c>
    </row>
    <row r="18" spans="1:47" ht="60" x14ac:dyDescent="0.25">
      <c r="A18" s="4">
        <v>10617</v>
      </c>
      <c r="B18" s="5" t="s">
        <v>308</v>
      </c>
      <c r="C18" s="5" t="s">
        <v>309</v>
      </c>
      <c r="D18" s="5" t="s">
        <v>310</v>
      </c>
      <c r="E18" s="5" t="s">
        <v>71</v>
      </c>
      <c r="F18" s="5" t="s">
        <v>311</v>
      </c>
      <c r="G18" s="5" t="s">
        <v>52</v>
      </c>
      <c r="H18" s="5" t="s">
        <v>312</v>
      </c>
      <c r="J18" s="5" t="s">
        <v>313</v>
      </c>
      <c r="K18" s="5" t="s">
        <v>314</v>
      </c>
      <c r="L18" s="5" t="s">
        <v>301</v>
      </c>
      <c r="M18" s="5" t="s">
        <v>220</v>
      </c>
      <c r="N18" s="5" t="s">
        <v>79</v>
      </c>
      <c r="O18" s="5" t="s">
        <v>80</v>
      </c>
      <c r="P18" s="5" t="s">
        <v>139</v>
      </c>
      <c r="Q18" s="5" t="s">
        <v>139</v>
      </c>
      <c r="R18" s="5" t="s">
        <v>52</v>
      </c>
      <c r="S18" s="5" t="s">
        <v>52</v>
      </c>
      <c r="T18" s="5" t="s">
        <v>52</v>
      </c>
      <c r="U18" s="5" t="s">
        <v>52</v>
      </c>
      <c r="V18" s="5" t="s">
        <v>84</v>
      </c>
      <c r="W18" s="5" t="s">
        <v>84</v>
      </c>
      <c r="X18" s="5" t="s">
        <v>84</v>
      </c>
      <c r="Y18" s="5" t="s">
        <v>84</v>
      </c>
      <c r="Z18" s="5" t="s">
        <v>84</v>
      </c>
      <c r="AA18" s="5" t="s">
        <v>315</v>
      </c>
      <c r="AB18" s="5" t="s">
        <v>316</v>
      </c>
      <c r="AC18" s="5" t="s">
        <v>126</v>
      </c>
      <c r="AD18" s="4">
        <v>2</v>
      </c>
      <c r="AE18" s="4">
        <v>2</v>
      </c>
      <c r="AF18" s="4">
        <v>1</v>
      </c>
      <c r="AG18" s="4">
        <v>1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10</v>
      </c>
      <c r="AN18" s="4">
        <v>0</v>
      </c>
      <c r="AO18" s="4">
        <v>17</v>
      </c>
      <c r="AP18" s="4">
        <v>7</v>
      </c>
      <c r="AQ18" s="5" t="s">
        <v>307</v>
      </c>
      <c r="AR18" s="5" t="s">
        <v>52</v>
      </c>
      <c r="AS18" s="5" t="s">
        <v>182</v>
      </c>
      <c r="AT18" s="5" t="s">
        <v>317</v>
      </c>
      <c r="AU18" s="5" t="s">
        <v>52</v>
      </c>
    </row>
    <row r="19" spans="1:47" ht="120" x14ac:dyDescent="0.25">
      <c r="A19" s="4">
        <v>10625</v>
      </c>
      <c r="B19" s="5" t="s">
        <v>318</v>
      </c>
      <c r="C19" s="5" t="s">
        <v>319</v>
      </c>
      <c r="D19" s="5" t="s">
        <v>320</v>
      </c>
      <c r="E19" s="5" t="s">
        <v>167</v>
      </c>
      <c r="F19" s="5" t="s">
        <v>321</v>
      </c>
      <c r="G19" s="5" t="s">
        <v>322</v>
      </c>
      <c r="H19" s="5" t="s">
        <v>323</v>
      </c>
      <c r="I19" s="6">
        <v>5569673</v>
      </c>
      <c r="J19" s="5" t="s">
        <v>324</v>
      </c>
      <c r="K19" s="5" t="s">
        <v>325</v>
      </c>
      <c r="L19" s="5" t="s">
        <v>77</v>
      </c>
      <c r="M19" s="5" t="s">
        <v>302</v>
      </c>
      <c r="N19" s="5" t="s">
        <v>103</v>
      </c>
      <c r="O19" s="5" t="s">
        <v>59</v>
      </c>
      <c r="P19" s="5" t="s">
        <v>139</v>
      </c>
      <c r="Q19" s="5" t="s">
        <v>139</v>
      </c>
      <c r="R19" s="5" t="s">
        <v>62</v>
      </c>
      <c r="S19" s="5" t="s">
        <v>119</v>
      </c>
      <c r="T19" s="5" t="s">
        <v>52</v>
      </c>
      <c r="U19" s="5" t="s">
        <v>52</v>
      </c>
      <c r="V19" s="5" t="s">
        <v>52</v>
      </c>
      <c r="W19" s="5" t="s">
        <v>140</v>
      </c>
      <c r="X19" s="5" t="s">
        <v>326</v>
      </c>
      <c r="Y19" s="5" t="s">
        <v>52</v>
      </c>
      <c r="Z19" s="5" t="s">
        <v>52</v>
      </c>
      <c r="AA19" s="5" t="s">
        <v>124</v>
      </c>
      <c r="AB19" s="5" t="s">
        <v>327</v>
      </c>
      <c r="AC19" s="5" t="s">
        <v>328</v>
      </c>
      <c r="AD19" s="4">
        <v>5</v>
      </c>
      <c r="AE19" s="4">
        <v>2</v>
      </c>
      <c r="AF19" s="4">
        <v>1</v>
      </c>
      <c r="AG19" s="4">
        <v>1</v>
      </c>
      <c r="AH19" s="4">
        <v>1</v>
      </c>
      <c r="AI19" s="4">
        <v>3</v>
      </c>
      <c r="AJ19" s="4">
        <v>0</v>
      </c>
      <c r="AK19" s="4">
        <v>10</v>
      </c>
      <c r="AL19" s="4">
        <v>5</v>
      </c>
      <c r="AM19" s="4">
        <v>0</v>
      </c>
      <c r="AN19" s="4">
        <v>10</v>
      </c>
      <c r="AO19" s="4">
        <v>38</v>
      </c>
      <c r="AP19" s="4">
        <v>13</v>
      </c>
      <c r="AQ19" s="5" t="s">
        <v>329</v>
      </c>
      <c r="AR19" s="5" t="s">
        <v>66</v>
      </c>
      <c r="AS19" s="5" t="s">
        <v>162</v>
      </c>
      <c r="AT19" s="5" t="s">
        <v>330</v>
      </c>
      <c r="AU19" s="5" t="s">
        <v>52</v>
      </c>
    </row>
    <row r="20" spans="1:47" ht="75" x14ac:dyDescent="0.25">
      <c r="A20" s="4">
        <v>10778</v>
      </c>
      <c r="B20" s="5" t="s">
        <v>331</v>
      </c>
      <c r="C20" s="5" t="s">
        <v>332</v>
      </c>
      <c r="D20" s="5" t="s">
        <v>333</v>
      </c>
      <c r="E20" s="5" t="s">
        <v>334</v>
      </c>
      <c r="F20" s="5" t="s">
        <v>335</v>
      </c>
      <c r="G20" s="5" t="s">
        <v>52</v>
      </c>
      <c r="H20" s="5" t="s">
        <v>278</v>
      </c>
      <c r="J20" s="5" t="s">
        <v>336</v>
      </c>
      <c r="K20" s="5" t="s">
        <v>52</v>
      </c>
      <c r="L20" s="5" t="s">
        <v>337</v>
      </c>
      <c r="M20" s="5" t="s">
        <v>338</v>
      </c>
      <c r="N20" s="5" t="s">
        <v>268</v>
      </c>
      <c r="O20" s="5" t="s">
        <v>339</v>
      </c>
      <c r="P20" s="5" t="s">
        <v>340</v>
      </c>
      <c r="Q20" s="5" t="s">
        <v>303</v>
      </c>
      <c r="R20" s="5" t="s">
        <v>52</v>
      </c>
      <c r="S20" s="5" t="s">
        <v>52</v>
      </c>
      <c r="T20" s="5" t="s">
        <v>52</v>
      </c>
      <c r="U20" s="5" t="s">
        <v>52</v>
      </c>
      <c r="V20" s="5" t="s">
        <v>84</v>
      </c>
      <c r="W20" s="5" t="s">
        <v>84</v>
      </c>
      <c r="X20" s="5" t="s">
        <v>105</v>
      </c>
      <c r="Y20" s="5" t="s">
        <v>84</v>
      </c>
      <c r="Z20" s="5" t="s">
        <v>341</v>
      </c>
      <c r="AA20" s="5" t="s">
        <v>342</v>
      </c>
      <c r="AB20" s="5" t="s">
        <v>228</v>
      </c>
      <c r="AC20" s="5" t="s">
        <v>126</v>
      </c>
      <c r="AD20" s="4">
        <v>5</v>
      </c>
      <c r="AE20" s="4">
        <v>2</v>
      </c>
      <c r="AF20" s="4">
        <v>1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10</v>
      </c>
      <c r="AN20" s="4">
        <v>0</v>
      </c>
      <c r="AO20" s="4">
        <v>20</v>
      </c>
      <c r="AP20" s="4">
        <v>10</v>
      </c>
      <c r="AQ20" s="5" t="s">
        <v>160</v>
      </c>
      <c r="AR20" s="5" t="s">
        <v>52</v>
      </c>
      <c r="AS20" s="5" t="s">
        <v>182</v>
      </c>
      <c r="AT20" s="5" t="s">
        <v>343</v>
      </c>
      <c r="AU20" s="5" t="s">
        <v>52</v>
      </c>
    </row>
    <row r="21" spans="1:47" ht="90" x14ac:dyDescent="0.25">
      <c r="A21" s="4">
        <v>10783</v>
      </c>
      <c r="B21" s="5" t="s">
        <v>344</v>
      </c>
      <c r="C21" s="5" t="s">
        <v>345</v>
      </c>
      <c r="D21" s="5" t="s">
        <v>346</v>
      </c>
      <c r="E21" s="5" t="s">
        <v>71</v>
      </c>
      <c r="F21" s="5" t="s">
        <v>347</v>
      </c>
      <c r="G21" s="5" t="s">
        <v>348</v>
      </c>
      <c r="H21" s="5" t="s">
        <v>254</v>
      </c>
      <c r="I21" s="6">
        <v>1006454</v>
      </c>
      <c r="J21" s="5" t="s">
        <v>349</v>
      </c>
      <c r="K21" s="5" t="s">
        <v>350</v>
      </c>
      <c r="L21" s="5" t="s">
        <v>77</v>
      </c>
      <c r="M21" s="5" t="s">
        <v>351</v>
      </c>
      <c r="N21" s="5" t="s">
        <v>268</v>
      </c>
      <c r="O21" s="5" t="s">
        <v>80</v>
      </c>
      <c r="P21" s="5" t="s">
        <v>81</v>
      </c>
      <c r="Q21" s="5" t="s">
        <v>303</v>
      </c>
      <c r="R21" s="5" t="s">
        <v>52</v>
      </c>
      <c r="S21" s="5" t="s">
        <v>52</v>
      </c>
      <c r="T21" s="5" t="s">
        <v>52</v>
      </c>
      <c r="U21" s="5" t="s">
        <v>52</v>
      </c>
      <c r="V21" s="5" t="s">
        <v>84</v>
      </c>
      <c r="W21" s="5" t="s">
        <v>84</v>
      </c>
      <c r="X21" s="5" t="s">
        <v>352</v>
      </c>
      <c r="Y21" s="5" t="s">
        <v>84</v>
      </c>
      <c r="Z21" s="5" t="s">
        <v>87</v>
      </c>
      <c r="AA21" s="5" t="s">
        <v>271</v>
      </c>
      <c r="AB21" s="5" t="s">
        <v>158</v>
      </c>
      <c r="AC21" s="5" t="s">
        <v>126</v>
      </c>
      <c r="AD21" s="4">
        <v>2</v>
      </c>
      <c r="AE21" s="4">
        <v>2</v>
      </c>
      <c r="AF21" s="4">
        <v>1</v>
      </c>
      <c r="AG21" s="4">
        <v>1</v>
      </c>
      <c r="AH21" s="4">
        <v>1</v>
      </c>
      <c r="AI21" s="4">
        <v>2</v>
      </c>
      <c r="AJ21" s="4">
        <v>0</v>
      </c>
      <c r="AK21" s="4">
        <v>0</v>
      </c>
      <c r="AL21" s="4">
        <v>5</v>
      </c>
      <c r="AM21" s="4">
        <v>0</v>
      </c>
      <c r="AN21" s="4">
        <v>0</v>
      </c>
      <c r="AO21" s="4">
        <v>14</v>
      </c>
      <c r="AP21" s="4">
        <v>9</v>
      </c>
      <c r="AQ21" s="5" t="s">
        <v>52</v>
      </c>
      <c r="AR21" s="5" t="s">
        <v>52</v>
      </c>
      <c r="AS21" s="5" t="s">
        <v>182</v>
      </c>
      <c r="AT21" s="5" t="s">
        <v>247</v>
      </c>
      <c r="AU21" s="5" t="s">
        <v>52</v>
      </c>
    </row>
    <row r="22" spans="1:47" ht="195" x14ac:dyDescent="0.25">
      <c r="A22" s="4">
        <v>10832</v>
      </c>
      <c r="B22" s="5" t="s">
        <v>353</v>
      </c>
      <c r="C22" s="5" t="s">
        <v>354</v>
      </c>
      <c r="D22" s="5" t="s">
        <v>355</v>
      </c>
      <c r="E22" s="5" t="s">
        <v>356</v>
      </c>
      <c r="F22" s="5" t="s">
        <v>357</v>
      </c>
      <c r="G22" s="5" t="s">
        <v>358</v>
      </c>
      <c r="H22" s="5" t="s">
        <v>53</v>
      </c>
      <c r="J22" s="5" t="s">
        <v>359</v>
      </c>
      <c r="K22" s="5" t="s">
        <v>360</v>
      </c>
      <c r="L22" s="5" t="s">
        <v>199</v>
      </c>
      <c r="M22" s="5" t="s">
        <v>200</v>
      </c>
      <c r="N22" s="5" t="s">
        <v>79</v>
      </c>
      <c r="O22" s="5" t="s">
        <v>201</v>
      </c>
      <c r="P22" s="5" t="s">
        <v>139</v>
      </c>
      <c r="Q22" s="5" t="s">
        <v>61</v>
      </c>
      <c r="R22" s="5" t="s">
        <v>62</v>
      </c>
      <c r="S22" s="5" t="s">
        <v>154</v>
      </c>
      <c r="T22" s="5" t="s">
        <v>52</v>
      </c>
      <c r="U22" s="5" t="s">
        <v>52</v>
      </c>
      <c r="V22" s="5" t="s">
        <v>52</v>
      </c>
      <c r="W22" s="5" t="s">
        <v>84</v>
      </c>
      <c r="X22" s="5" t="s">
        <v>52</v>
      </c>
      <c r="Y22" s="5" t="s">
        <v>84</v>
      </c>
      <c r="Z22" s="5" t="s">
        <v>52</v>
      </c>
      <c r="AA22" s="5" t="s">
        <v>207</v>
      </c>
      <c r="AB22" s="5" t="s">
        <v>361</v>
      </c>
      <c r="AC22" s="5" t="s">
        <v>362</v>
      </c>
      <c r="AD22" s="4">
        <v>2</v>
      </c>
      <c r="AE22" s="4">
        <v>2</v>
      </c>
      <c r="AF22" s="4">
        <v>1</v>
      </c>
      <c r="AG22" s="4">
        <v>1</v>
      </c>
      <c r="AH22" s="4">
        <v>1</v>
      </c>
      <c r="AI22" s="4">
        <v>0</v>
      </c>
      <c r="AJ22" s="4">
        <v>0</v>
      </c>
      <c r="AK22" s="4">
        <v>0</v>
      </c>
      <c r="AL22" s="4">
        <v>5</v>
      </c>
      <c r="AM22" s="4">
        <v>10</v>
      </c>
      <c r="AN22" s="4">
        <v>10</v>
      </c>
      <c r="AO22" s="4">
        <v>32</v>
      </c>
      <c r="AP22" s="4">
        <v>7</v>
      </c>
      <c r="AQ22" s="5" t="s">
        <v>329</v>
      </c>
      <c r="AR22" s="5" t="s">
        <v>363</v>
      </c>
      <c r="AS22" s="5" t="s">
        <v>67</v>
      </c>
      <c r="AT22" s="5" t="s">
        <v>364</v>
      </c>
      <c r="AU22" s="5" t="s">
        <v>52</v>
      </c>
    </row>
    <row r="23" spans="1:47" ht="45" x14ac:dyDescent="0.25">
      <c r="A23" s="4">
        <v>10872</v>
      </c>
      <c r="B23" s="5" t="s">
        <v>365</v>
      </c>
      <c r="C23" s="5" t="s">
        <v>366</v>
      </c>
      <c r="D23" s="5" t="s">
        <v>367</v>
      </c>
      <c r="E23" s="5" t="s">
        <v>368</v>
      </c>
      <c r="F23" s="5" t="s">
        <v>369</v>
      </c>
      <c r="G23" s="5" t="s">
        <v>52</v>
      </c>
      <c r="H23" s="5" t="s">
        <v>114</v>
      </c>
      <c r="I23" s="6">
        <v>220284497</v>
      </c>
      <c r="J23" s="5" t="s">
        <v>370</v>
      </c>
      <c r="K23" s="5" t="s">
        <v>52</v>
      </c>
      <c r="L23" s="5" t="s">
        <v>56</v>
      </c>
      <c r="M23" s="5" t="s">
        <v>102</v>
      </c>
      <c r="N23" s="5" t="s">
        <v>103</v>
      </c>
      <c r="O23" s="5" t="s">
        <v>59</v>
      </c>
      <c r="P23" s="5" t="s">
        <v>139</v>
      </c>
      <c r="Q23" s="5" t="s">
        <v>139</v>
      </c>
      <c r="R23" s="5" t="s">
        <v>52</v>
      </c>
      <c r="S23" s="5" t="s">
        <v>52</v>
      </c>
      <c r="T23" s="5" t="s">
        <v>52</v>
      </c>
      <c r="U23" s="5" t="s">
        <v>52</v>
      </c>
      <c r="V23" s="5" t="s">
        <v>52</v>
      </c>
      <c r="W23" s="5" t="s">
        <v>63</v>
      </c>
      <c r="X23" s="5" t="s">
        <v>141</v>
      </c>
      <c r="Y23" s="5" t="s">
        <v>52</v>
      </c>
      <c r="Z23" s="5" t="s">
        <v>52</v>
      </c>
      <c r="AA23" s="5" t="s">
        <v>52</v>
      </c>
      <c r="AB23" s="5" t="s">
        <v>52</v>
      </c>
      <c r="AC23" s="5" t="s">
        <v>52</v>
      </c>
      <c r="AD23" s="4">
        <v>2</v>
      </c>
      <c r="AE23" s="4">
        <v>2</v>
      </c>
      <c r="AF23" s="4">
        <v>1</v>
      </c>
      <c r="AG23" s="4">
        <v>1</v>
      </c>
      <c r="AH23" s="4">
        <v>1</v>
      </c>
      <c r="AI23" s="4">
        <v>3</v>
      </c>
      <c r="AJ23" s="4">
        <v>0</v>
      </c>
      <c r="AK23" s="4">
        <v>0</v>
      </c>
      <c r="AL23" s="4">
        <v>0</v>
      </c>
      <c r="AM23" s="4">
        <v>10</v>
      </c>
      <c r="AN23" s="4">
        <v>0</v>
      </c>
      <c r="AO23" s="4">
        <v>20</v>
      </c>
      <c r="AP23" s="4">
        <v>10</v>
      </c>
      <c r="AQ23" s="5" t="s">
        <v>371</v>
      </c>
      <c r="AR23" s="5" t="s">
        <v>52</v>
      </c>
      <c r="AS23" s="5" t="s">
        <v>67</v>
      </c>
      <c r="AT23" s="5" t="s">
        <v>52</v>
      </c>
      <c r="AU23" s="5" t="s">
        <v>52</v>
      </c>
    </row>
    <row r="24" spans="1:47" ht="90" x14ac:dyDescent="0.25">
      <c r="A24" s="4">
        <v>10878</v>
      </c>
      <c r="B24" s="5" t="s">
        <v>372</v>
      </c>
      <c r="C24" s="5" t="s">
        <v>373</v>
      </c>
      <c r="D24" s="5" t="s">
        <v>374</v>
      </c>
      <c r="E24" s="5" t="s">
        <v>71</v>
      </c>
      <c r="F24" s="5" t="s">
        <v>375</v>
      </c>
      <c r="G24" s="5" t="s">
        <v>376</v>
      </c>
      <c r="H24" s="5" t="s">
        <v>237</v>
      </c>
      <c r="I24" s="6">
        <v>1016314</v>
      </c>
      <c r="J24" s="5" t="s">
        <v>377</v>
      </c>
      <c r="K24" s="5" t="s">
        <v>52</v>
      </c>
      <c r="L24" s="5" t="s">
        <v>56</v>
      </c>
      <c r="M24" s="5" t="s">
        <v>138</v>
      </c>
      <c r="N24" s="5" t="s">
        <v>58</v>
      </c>
      <c r="O24" s="5" t="s">
        <v>59</v>
      </c>
      <c r="P24" s="5" t="s">
        <v>340</v>
      </c>
      <c r="Q24" s="5" t="s">
        <v>61</v>
      </c>
      <c r="R24" s="5" t="s">
        <v>52</v>
      </c>
      <c r="S24" s="5" t="s">
        <v>52</v>
      </c>
      <c r="T24" s="5" t="s">
        <v>52</v>
      </c>
      <c r="U24" s="5" t="s">
        <v>52</v>
      </c>
      <c r="V24" s="5" t="s">
        <v>84</v>
      </c>
      <c r="W24" s="5" t="s">
        <v>84</v>
      </c>
      <c r="X24" s="5" t="s">
        <v>378</v>
      </c>
      <c r="Y24" s="5" t="s">
        <v>84</v>
      </c>
      <c r="Z24" s="5" t="s">
        <v>379</v>
      </c>
      <c r="AA24" s="5" t="s">
        <v>315</v>
      </c>
      <c r="AB24" s="5" t="s">
        <v>380</v>
      </c>
      <c r="AC24" s="5" t="s">
        <v>381</v>
      </c>
      <c r="AD24" s="4">
        <v>2</v>
      </c>
      <c r="AE24" s="4">
        <v>2</v>
      </c>
      <c r="AF24" s="4">
        <v>1</v>
      </c>
      <c r="AG24" s="4">
        <v>1</v>
      </c>
      <c r="AH24" s="4">
        <v>1</v>
      </c>
      <c r="AI24" s="4">
        <v>2</v>
      </c>
      <c r="AJ24" s="4">
        <v>0</v>
      </c>
      <c r="AK24" s="4">
        <v>0</v>
      </c>
      <c r="AL24" s="4">
        <v>0</v>
      </c>
      <c r="AM24" s="4">
        <v>10</v>
      </c>
      <c r="AN24" s="4">
        <v>0</v>
      </c>
      <c r="AO24" s="4">
        <v>19</v>
      </c>
      <c r="AP24" s="4">
        <v>9</v>
      </c>
      <c r="AQ24" s="5" t="s">
        <v>371</v>
      </c>
      <c r="AR24" s="5" t="s">
        <v>52</v>
      </c>
      <c r="AS24" s="5" t="s">
        <v>182</v>
      </c>
      <c r="AT24" s="5" t="s">
        <v>247</v>
      </c>
      <c r="AU24" s="5" t="s">
        <v>52</v>
      </c>
    </row>
    <row r="25" spans="1:47" ht="105" x14ac:dyDescent="0.25">
      <c r="A25" s="4">
        <v>10902</v>
      </c>
      <c r="B25" s="5" t="s">
        <v>382</v>
      </c>
      <c r="C25" s="5" t="s">
        <v>383</v>
      </c>
      <c r="D25" s="5" t="s">
        <v>384</v>
      </c>
      <c r="E25" s="5" t="s">
        <v>334</v>
      </c>
      <c r="F25" s="5" t="s">
        <v>385</v>
      </c>
      <c r="G25" s="5" t="s">
        <v>52</v>
      </c>
      <c r="H25" s="5" t="s">
        <v>386</v>
      </c>
      <c r="I25" s="6">
        <v>11727</v>
      </c>
      <c r="J25" s="5" t="s">
        <v>387</v>
      </c>
      <c r="K25" s="5" t="s">
        <v>388</v>
      </c>
      <c r="L25" s="5" t="s">
        <v>56</v>
      </c>
      <c r="M25" s="5" t="s">
        <v>138</v>
      </c>
      <c r="N25" s="5" t="s">
        <v>117</v>
      </c>
      <c r="O25" s="5" t="s">
        <v>59</v>
      </c>
      <c r="P25" s="5" t="s">
        <v>139</v>
      </c>
      <c r="Q25" s="5" t="s">
        <v>61</v>
      </c>
      <c r="R25" s="5" t="s">
        <v>52</v>
      </c>
      <c r="S25" s="5" t="s">
        <v>52</v>
      </c>
      <c r="T25" s="5" t="s">
        <v>52</v>
      </c>
      <c r="U25" s="5" t="s">
        <v>52</v>
      </c>
      <c r="V25" s="5" t="s">
        <v>174</v>
      </c>
      <c r="W25" s="5" t="s">
        <v>140</v>
      </c>
      <c r="X25" s="5" t="s">
        <v>389</v>
      </c>
      <c r="Y25" s="5" t="s">
        <v>52</v>
      </c>
      <c r="Z25" s="5" t="s">
        <v>52</v>
      </c>
      <c r="AA25" s="5" t="s">
        <v>88</v>
      </c>
      <c r="AB25" s="5" t="s">
        <v>390</v>
      </c>
      <c r="AC25" s="5" t="s">
        <v>391</v>
      </c>
      <c r="AD25" s="4">
        <v>2</v>
      </c>
      <c r="AE25" s="4">
        <v>0</v>
      </c>
      <c r="AF25" s="4">
        <v>0</v>
      </c>
      <c r="AG25" s="4">
        <v>1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10</v>
      </c>
      <c r="AN25" s="4">
        <v>0</v>
      </c>
      <c r="AO25" s="4">
        <v>14</v>
      </c>
      <c r="AP25" s="4">
        <v>4</v>
      </c>
      <c r="AQ25" s="5" t="s">
        <v>371</v>
      </c>
      <c r="AR25" s="5" t="s">
        <v>52</v>
      </c>
      <c r="AS25" s="5" t="s">
        <v>182</v>
      </c>
      <c r="AT25" s="5" t="s">
        <v>392</v>
      </c>
      <c r="AU25" s="5" t="s">
        <v>52</v>
      </c>
    </row>
    <row r="26" spans="1:47" ht="195" x14ac:dyDescent="0.25">
      <c r="A26" s="4">
        <v>10903</v>
      </c>
      <c r="B26" s="5" t="s">
        <v>393</v>
      </c>
      <c r="C26" s="5" t="s">
        <v>394</v>
      </c>
      <c r="D26" s="5" t="s">
        <v>166</v>
      </c>
      <c r="E26" s="5" t="s">
        <v>167</v>
      </c>
      <c r="F26" s="5" t="s">
        <v>395</v>
      </c>
      <c r="G26" s="5" t="s">
        <v>396</v>
      </c>
      <c r="H26" s="5" t="s">
        <v>170</v>
      </c>
      <c r="I26" s="6">
        <v>4709455</v>
      </c>
      <c r="J26" s="5" t="s">
        <v>397</v>
      </c>
      <c r="K26" s="5" t="s">
        <v>398</v>
      </c>
      <c r="L26" s="5" t="s">
        <v>56</v>
      </c>
      <c r="M26" s="5" t="s">
        <v>138</v>
      </c>
      <c r="N26" s="5" t="s">
        <v>58</v>
      </c>
      <c r="O26" s="5" t="s">
        <v>59</v>
      </c>
      <c r="P26" s="5" t="s">
        <v>81</v>
      </c>
      <c r="Q26" s="5" t="s">
        <v>303</v>
      </c>
      <c r="R26" s="5" t="s">
        <v>52</v>
      </c>
      <c r="S26" s="5" t="s">
        <v>52</v>
      </c>
      <c r="T26" s="5" t="s">
        <v>52</v>
      </c>
      <c r="U26" s="5" t="s">
        <v>52</v>
      </c>
      <c r="V26" s="5" t="s">
        <v>84</v>
      </c>
      <c r="W26" s="5" t="s">
        <v>84</v>
      </c>
      <c r="X26" s="5" t="s">
        <v>399</v>
      </c>
      <c r="Y26" s="5" t="s">
        <v>400</v>
      </c>
      <c r="Z26" s="5" t="s">
        <v>401</v>
      </c>
      <c r="AA26" s="5" t="s">
        <v>305</v>
      </c>
      <c r="AB26" s="5" t="s">
        <v>228</v>
      </c>
      <c r="AC26" s="5" t="s">
        <v>84</v>
      </c>
      <c r="AD26" s="4">
        <v>2</v>
      </c>
      <c r="AE26" s="4">
        <v>2</v>
      </c>
      <c r="AF26" s="4">
        <v>1</v>
      </c>
      <c r="AG26" s="4">
        <v>1</v>
      </c>
      <c r="AH26" s="4">
        <v>1</v>
      </c>
      <c r="AI26" s="4">
        <v>2</v>
      </c>
      <c r="AJ26" s="4">
        <v>0</v>
      </c>
      <c r="AK26" s="4">
        <v>10</v>
      </c>
      <c r="AL26" s="4">
        <v>0</v>
      </c>
      <c r="AM26" s="4">
        <v>10</v>
      </c>
      <c r="AN26" s="4">
        <v>0</v>
      </c>
      <c r="AO26" s="4">
        <v>29</v>
      </c>
      <c r="AP26" s="4">
        <v>9</v>
      </c>
      <c r="AQ26" s="5" t="s">
        <v>371</v>
      </c>
      <c r="AR26" s="5" t="s">
        <v>52</v>
      </c>
      <c r="AS26" s="5" t="s">
        <v>182</v>
      </c>
      <c r="AT26" s="5" t="s">
        <v>259</v>
      </c>
      <c r="AU26" s="5" t="s">
        <v>52</v>
      </c>
    </row>
    <row r="27" spans="1:47" ht="120" x14ac:dyDescent="0.25">
      <c r="A27" s="4">
        <v>10907</v>
      </c>
      <c r="B27" s="5" t="s">
        <v>402</v>
      </c>
      <c r="C27" s="5" t="s">
        <v>403</v>
      </c>
      <c r="D27" s="5" t="s">
        <v>404</v>
      </c>
      <c r="E27" s="5" t="s">
        <v>71</v>
      </c>
      <c r="F27" s="5" t="s">
        <v>405</v>
      </c>
      <c r="G27" s="5" t="s">
        <v>406</v>
      </c>
      <c r="H27" s="5" t="s">
        <v>263</v>
      </c>
      <c r="I27" s="6">
        <v>15601000</v>
      </c>
      <c r="J27" s="5" t="s">
        <v>407</v>
      </c>
      <c r="K27" s="5" t="s">
        <v>52</v>
      </c>
      <c r="L27" s="5" t="s">
        <v>408</v>
      </c>
      <c r="M27" s="5" t="s">
        <v>220</v>
      </c>
      <c r="N27" s="5" t="s">
        <v>79</v>
      </c>
      <c r="O27" s="5" t="s">
        <v>80</v>
      </c>
      <c r="P27" s="5" t="s">
        <v>409</v>
      </c>
      <c r="Q27" s="5" t="s">
        <v>61</v>
      </c>
      <c r="R27" s="5" t="s">
        <v>52</v>
      </c>
      <c r="S27" s="5" t="s">
        <v>52</v>
      </c>
      <c r="T27" s="5" t="s">
        <v>52</v>
      </c>
      <c r="U27" s="5" t="s">
        <v>52</v>
      </c>
      <c r="V27" s="5" t="s">
        <v>410</v>
      </c>
      <c r="W27" s="5" t="s">
        <v>84</v>
      </c>
      <c r="X27" s="5" t="s">
        <v>294</v>
      </c>
      <c r="Y27" s="5" t="s">
        <v>84</v>
      </c>
      <c r="Z27" s="5" t="s">
        <v>270</v>
      </c>
      <c r="AA27" s="5" t="s">
        <v>305</v>
      </c>
      <c r="AB27" s="5" t="s">
        <v>411</v>
      </c>
      <c r="AC27" s="5" t="s">
        <v>126</v>
      </c>
      <c r="AD27" s="4">
        <v>2</v>
      </c>
      <c r="AE27" s="4">
        <v>2</v>
      </c>
      <c r="AF27" s="4">
        <v>1</v>
      </c>
      <c r="AG27" s="4">
        <v>1</v>
      </c>
      <c r="AH27" s="4">
        <v>1</v>
      </c>
      <c r="AI27" s="4">
        <v>3</v>
      </c>
      <c r="AJ27" s="4">
        <v>0</v>
      </c>
      <c r="AK27" s="4">
        <v>0</v>
      </c>
      <c r="AL27" s="4">
        <v>5</v>
      </c>
      <c r="AM27" s="4">
        <v>10</v>
      </c>
      <c r="AN27" s="4">
        <v>0</v>
      </c>
      <c r="AO27" s="4">
        <v>25</v>
      </c>
      <c r="AP27" s="4">
        <v>10</v>
      </c>
      <c r="AQ27" s="5" t="s">
        <v>371</v>
      </c>
      <c r="AR27" s="5" t="s">
        <v>52</v>
      </c>
      <c r="AS27" s="5" t="s">
        <v>182</v>
      </c>
      <c r="AT27" s="5" t="s">
        <v>247</v>
      </c>
      <c r="AU27" s="5" t="s">
        <v>52</v>
      </c>
    </row>
    <row r="28" spans="1:47" ht="60" x14ac:dyDescent="0.25">
      <c r="A28" s="4">
        <v>10925</v>
      </c>
      <c r="B28" s="5" t="s">
        <v>412</v>
      </c>
      <c r="C28" s="5" t="s">
        <v>413</v>
      </c>
      <c r="D28" s="5" t="s">
        <v>166</v>
      </c>
      <c r="E28" s="5" t="s">
        <v>167</v>
      </c>
      <c r="F28" s="5" t="s">
        <v>414</v>
      </c>
      <c r="G28" s="5" t="s">
        <v>415</v>
      </c>
      <c r="H28" s="5" t="s">
        <v>237</v>
      </c>
      <c r="I28" s="6">
        <v>0</v>
      </c>
      <c r="J28" s="5" t="s">
        <v>416</v>
      </c>
      <c r="K28" s="5" t="s">
        <v>417</v>
      </c>
      <c r="L28" s="5" t="s">
        <v>56</v>
      </c>
      <c r="M28" s="5" t="s">
        <v>220</v>
      </c>
      <c r="N28" s="5" t="s">
        <v>268</v>
      </c>
      <c r="O28" s="5" t="s">
        <v>80</v>
      </c>
      <c r="P28" s="5" t="s">
        <v>81</v>
      </c>
      <c r="Q28" s="5" t="s">
        <v>153</v>
      </c>
      <c r="R28" s="5" t="s">
        <v>52</v>
      </c>
      <c r="S28" s="5" t="s">
        <v>52</v>
      </c>
      <c r="T28" s="5" t="s">
        <v>52</v>
      </c>
      <c r="U28" s="5" t="s">
        <v>52</v>
      </c>
      <c r="V28" s="5" t="s">
        <v>84</v>
      </c>
      <c r="W28" s="5" t="s">
        <v>84</v>
      </c>
      <c r="X28" s="5" t="s">
        <v>418</v>
      </c>
      <c r="Y28" s="5" t="s">
        <v>84</v>
      </c>
      <c r="Z28" s="5" t="s">
        <v>419</v>
      </c>
      <c r="AA28" s="5" t="s">
        <v>84</v>
      </c>
      <c r="AB28" s="5" t="s">
        <v>327</v>
      </c>
      <c r="AC28" s="5" t="s">
        <v>126</v>
      </c>
      <c r="AD28" s="4">
        <v>2</v>
      </c>
      <c r="AE28" s="4">
        <v>2</v>
      </c>
      <c r="AF28" s="4">
        <v>1</v>
      </c>
      <c r="AG28" s="4">
        <v>1</v>
      </c>
      <c r="AH28" s="4">
        <v>1</v>
      </c>
      <c r="AI28" s="4">
        <v>0</v>
      </c>
      <c r="AJ28" s="4">
        <v>0</v>
      </c>
      <c r="AK28" s="4">
        <v>0</v>
      </c>
      <c r="AL28" s="4">
        <v>0</v>
      </c>
      <c r="AM28" s="4">
        <v>10</v>
      </c>
      <c r="AN28" s="4">
        <v>0</v>
      </c>
      <c r="AO28" s="4">
        <v>17</v>
      </c>
      <c r="AP28" s="4">
        <v>7</v>
      </c>
      <c r="AQ28" s="5" t="s">
        <v>420</v>
      </c>
      <c r="AR28" s="5" t="s">
        <v>52</v>
      </c>
      <c r="AS28" s="5" t="s">
        <v>182</v>
      </c>
      <c r="AT28" s="5" t="s">
        <v>211</v>
      </c>
      <c r="AU28" s="5" t="s">
        <v>52</v>
      </c>
    </row>
    <row r="29" spans="1:47" ht="75" x14ac:dyDescent="0.25">
      <c r="A29" s="4">
        <v>10929</v>
      </c>
      <c r="B29" s="5" t="s">
        <v>421</v>
      </c>
      <c r="C29" s="5" t="s">
        <v>422</v>
      </c>
      <c r="D29" s="5" t="s">
        <v>186</v>
      </c>
      <c r="E29" s="5" t="s">
        <v>71</v>
      </c>
      <c r="F29" s="5" t="s">
        <v>423</v>
      </c>
      <c r="G29" s="5" t="s">
        <v>52</v>
      </c>
      <c r="H29" s="5" t="s">
        <v>386</v>
      </c>
      <c r="I29" s="6">
        <v>25000</v>
      </c>
      <c r="J29" s="5" t="s">
        <v>424</v>
      </c>
      <c r="K29" s="5" t="s">
        <v>425</v>
      </c>
      <c r="L29" s="5" t="s">
        <v>408</v>
      </c>
      <c r="M29" s="5" t="s">
        <v>302</v>
      </c>
      <c r="N29" s="5" t="s">
        <v>117</v>
      </c>
      <c r="O29" s="5" t="s">
        <v>59</v>
      </c>
      <c r="P29" s="5" t="s">
        <v>139</v>
      </c>
      <c r="Q29" s="5" t="s">
        <v>139</v>
      </c>
      <c r="R29" s="5" t="s">
        <v>52</v>
      </c>
      <c r="S29" s="5" t="s">
        <v>62</v>
      </c>
      <c r="T29" s="5" t="s">
        <v>52</v>
      </c>
      <c r="U29" s="5" t="s">
        <v>52</v>
      </c>
      <c r="V29" s="5" t="s">
        <v>52</v>
      </c>
      <c r="W29" s="5" t="s">
        <v>140</v>
      </c>
      <c r="X29" s="5" t="s">
        <v>52</v>
      </c>
      <c r="Y29" s="5" t="s">
        <v>52</v>
      </c>
      <c r="Z29" s="5" t="s">
        <v>52</v>
      </c>
      <c r="AA29" s="5" t="s">
        <v>52</v>
      </c>
      <c r="AB29" s="5" t="s">
        <v>52</v>
      </c>
      <c r="AC29" s="5" t="s">
        <v>52</v>
      </c>
      <c r="AD29" s="4">
        <v>2</v>
      </c>
      <c r="AE29" s="4">
        <v>0</v>
      </c>
      <c r="AF29" s="4">
        <v>1</v>
      </c>
      <c r="AG29" s="4">
        <v>1</v>
      </c>
      <c r="AH29" s="4">
        <v>0</v>
      </c>
      <c r="AI29" s="4">
        <v>0</v>
      </c>
      <c r="AJ29" s="4">
        <v>5</v>
      </c>
      <c r="AK29" s="4">
        <v>0</v>
      </c>
      <c r="AL29" s="4">
        <v>0</v>
      </c>
      <c r="AM29" s="4">
        <v>10</v>
      </c>
      <c r="AN29" s="4">
        <v>10</v>
      </c>
      <c r="AO29" s="4">
        <v>29</v>
      </c>
      <c r="AP29" s="4">
        <v>4</v>
      </c>
      <c r="AQ29" s="5" t="s">
        <v>426</v>
      </c>
      <c r="AR29" s="5" t="s">
        <v>427</v>
      </c>
      <c r="AS29" s="5" t="s">
        <v>428</v>
      </c>
      <c r="AT29" s="5" t="s">
        <v>52</v>
      </c>
      <c r="AU29" s="5" t="s">
        <v>52</v>
      </c>
    </row>
    <row r="30" spans="1:47" ht="300" x14ac:dyDescent="0.25">
      <c r="A30" s="4">
        <v>10935</v>
      </c>
      <c r="B30" s="5" t="s">
        <v>429</v>
      </c>
      <c r="C30" s="5" t="s">
        <v>430</v>
      </c>
      <c r="D30" s="5" t="s">
        <v>431</v>
      </c>
      <c r="E30" s="5" t="s">
        <v>71</v>
      </c>
      <c r="F30" s="5" t="s">
        <v>432</v>
      </c>
      <c r="G30" s="5" t="s">
        <v>52</v>
      </c>
      <c r="H30" s="5" t="s">
        <v>114</v>
      </c>
      <c r="I30" s="6">
        <v>35375772</v>
      </c>
      <c r="J30" s="5" t="s">
        <v>433</v>
      </c>
      <c r="K30" s="5" t="s">
        <v>434</v>
      </c>
      <c r="L30" s="5" t="s">
        <v>56</v>
      </c>
      <c r="M30" s="5" t="s">
        <v>138</v>
      </c>
      <c r="N30" s="5" t="s">
        <v>103</v>
      </c>
      <c r="O30" s="5" t="s">
        <v>59</v>
      </c>
      <c r="P30" s="5" t="s">
        <v>60</v>
      </c>
      <c r="Q30" s="5" t="s">
        <v>153</v>
      </c>
      <c r="R30" s="5" t="s">
        <v>62</v>
      </c>
      <c r="S30" s="5" t="s">
        <v>62</v>
      </c>
      <c r="T30" s="5" t="s">
        <v>52</v>
      </c>
      <c r="U30" s="5" t="s">
        <v>52</v>
      </c>
      <c r="V30" s="5" t="s">
        <v>435</v>
      </c>
      <c r="W30" s="5" t="s">
        <v>436</v>
      </c>
      <c r="X30" s="5" t="s">
        <v>437</v>
      </c>
      <c r="Y30" s="5" t="s">
        <v>438</v>
      </c>
      <c r="Z30" s="5" t="s">
        <v>143</v>
      </c>
      <c r="AA30" s="5" t="s">
        <v>52</v>
      </c>
      <c r="AB30" s="5" t="s">
        <v>228</v>
      </c>
      <c r="AC30" s="5" t="s">
        <v>439</v>
      </c>
      <c r="AD30" s="4">
        <v>2</v>
      </c>
      <c r="AE30" s="4">
        <v>0</v>
      </c>
      <c r="AF30" s="4">
        <v>1</v>
      </c>
      <c r="AG30" s="4">
        <v>1</v>
      </c>
      <c r="AH30" s="4">
        <v>1</v>
      </c>
      <c r="AI30" s="4">
        <v>3</v>
      </c>
      <c r="AJ30" s="4">
        <v>0</v>
      </c>
      <c r="AK30" s="4">
        <v>0</v>
      </c>
      <c r="AL30" s="4">
        <v>0</v>
      </c>
      <c r="AM30" s="4">
        <v>10</v>
      </c>
      <c r="AN30" s="4">
        <v>10</v>
      </c>
      <c r="AO30" s="4">
        <v>28</v>
      </c>
      <c r="AP30" s="4">
        <v>8</v>
      </c>
      <c r="AQ30" s="5" t="s">
        <v>440</v>
      </c>
      <c r="AR30" s="5" t="s">
        <v>66</v>
      </c>
      <c r="AS30" s="5" t="s">
        <v>182</v>
      </c>
      <c r="AT30" s="5" t="s">
        <v>441</v>
      </c>
      <c r="AU30" s="5" t="s">
        <v>52</v>
      </c>
    </row>
    <row r="31" spans="1:47" ht="360" x14ac:dyDescent="0.25">
      <c r="A31" s="4">
        <v>10947</v>
      </c>
      <c r="B31" s="5" t="s">
        <v>442</v>
      </c>
      <c r="C31" s="5" t="s">
        <v>193</v>
      </c>
      <c r="D31" s="5" t="s">
        <v>194</v>
      </c>
      <c r="E31" s="5" t="s">
        <v>167</v>
      </c>
      <c r="F31" s="5" t="s">
        <v>195</v>
      </c>
      <c r="G31" s="5" t="s">
        <v>443</v>
      </c>
      <c r="H31" s="5" t="s">
        <v>53</v>
      </c>
      <c r="J31" s="5" t="s">
        <v>197</v>
      </c>
      <c r="K31" s="5" t="s">
        <v>444</v>
      </c>
      <c r="L31" s="5" t="s">
        <v>199</v>
      </c>
      <c r="M31" s="5" t="s">
        <v>200</v>
      </c>
      <c r="N31" s="5" t="s">
        <v>79</v>
      </c>
      <c r="O31" s="5" t="s">
        <v>201</v>
      </c>
      <c r="P31" s="5" t="s">
        <v>60</v>
      </c>
      <c r="Q31" s="5" t="s">
        <v>202</v>
      </c>
      <c r="R31" s="5" t="s">
        <v>62</v>
      </c>
      <c r="S31" s="5" t="s">
        <v>62</v>
      </c>
      <c r="T31" s="5" t="s">
        <v>52</v>
      </c>
      <c r="U31" s="5" t="s">
        <v>52</v>
      </c>
      <c r="V31" s="5" t="s">
        <v>445</v>
      </c>
      <c r="W31" s="5" t="s">
        <v>446</v>
      </c>
      <c r="X31" s="5" t="s">
        <v>205</v>
      </c>
      <c r="Y31" s="5" t="s">
        <v>206</v>
      </c>
      <c r="Z31" s="5" t="s">
        <v>156</v>
      </c>
      <c r="AA31" s="5" t="s">
        <v>207</v>
      </c>
      <c r="AB31" s="5" t="s">
        <v>447</v>
      </c>
      <c r="AC31" s="5" t="s">
        <v>448</v>
      </c>
      <c r="AD31" s="4">
        <v>2</v>
      </c>
      <c r="AE31" s="4">
        <v>2</v>
      </c>
      <c r="AF31" s="4">
        <v>1</v>
      </c>
      <c r="AG31" s="4">
        <v>1</v>
      </c>
      <c r="AH31" s="4">
        <v>1</v>
      </c>
      <c r="AI31" s="4">
        <v>0</v>
      </c>
      <c r="AJ31" s="4">
        <v>0</v>
      </c>
      <c r="AK31" s="4">
        <v>10</v>
      </c>
      <c r="AL31" s="4">
        <v>10</v>
      </c>
      <c r="AM31" s="4">
        <v>10</v>
      </c>
      <c r="AN31" s="4">
        <v>10</v>
      </c>
      <c r="AO31" s="4">
        <v>47</v>
      </c>
      <c r="AP31" s="4">
        <v>7</v>
      </c>
      <c r="AQ31" s="5" t="s">
        <v>449</v>
      </c>
      <c r="AR31" s="5" t="s">
        <v>66</v>
      </c>
      <c r="AS31" s="5" t="s">
        <v>182</v>
      </c>
      <c r="AT31" s="5" t="s">
        <v>392</v>
      </c>
      <c r="AU31" s="5" t="s">
        <v>52</v>
      </c>
    </row>
    <row r="32" spans="1:47" ht="195" x14ac:dyDescent="0.25">
      <c r="A32" s="4">
        <v>10957</v>
      </c>
      <c r="B32" s="5" t="s">
        <v>450</v>
      </c>
      <c r="C32" s="5" t="s">
        <v>451</v>
      </c>
      <c r="D32" s="5" t="s">
        <v>452</v>
      </c>
      <c r="E32" s="5" t="s">
        <v>71</v>
      </c>
      <c r="F32" s="5" t="s">
        <v>453</v>
      </c>
      <c r="G32" s="5" t="s">
        <v>454</v>
      </c>
      <c r="H32" s="5" t="s">
        <v>278</v>
      </c>
      <c r="J32" s="5" t="s">
        <v>455</v>
      </c>
      <c r="K32" s="5" t="s">
        <v>456</v>
      </c>
      <c r="L32" s="5" t="s">
        <v>199</v>
      </c>
      <c r="M32" s="5" t="s">
        <v>200</v>
      </c>
      <c r="N32" s="5" t="s">
        <v>79</v>
      </c>
      <c r="O32" s="5" t="s">
        <v>201</v>
      </c>
      <c r="P32" s="5" t="s">
        <v>139</v>
      </c>
      <c r="Q32" s="5" t="s">
        <v>282</v>
      </c>
      <c r="R32" s="5" t="s">
        <v>62</v>
      </c>
      <c r="S32" s="5" t="s">
        <v>62</v>
      </c>
      <c r="T32" s="5" t="s">
        <v>52</v>
      </c>
      <c r="U32" s="5" t="s">
        <v>52</v>
      </c>
      <c r="V32" s="5" t="s">
        <v>445</v>
      </c>
      <c r="W32" s="5" t="s">
        <v>204</v>
      </c>
      <c r="X32" s="5" t="s">
        <v>457</v>
      </c>
      <c r="Y32" s="5" t="s">
        <v>458</v>
      </c>
      <c r="Z32" s="5" t="s">
        <v>84</v>
      </c>
      <c r="AA32" s="5" t="s">
        <v>459</v>
      </c>
      <c r="AB32" s="5" t="s">
        <v>316</v>
      </c>
      <c r="AC32" s="5" t="s">
        <v>460</v>
      </c>
      <c r="AD32" s="4">
        <v>2</v>
      </c>
      <c r="AE32" s="4">
        <v>2</v>
      </c>
      <c r="AF32" s="4">
        <v>1</v>
      </c>
      <c r="AG32" s="4">
        <v>1</v>
      </c>
      <c r="AH32" s="4">
        <v>1</v>
      </c>
      <c r="AI32" s="4">
        <v>0</v>
      </c>
      <c r="AJ32" s="4">
        <v>0</v>
      </c>
      <c r="AK32" s="4">
        <v>0</v>
      </c>
      <c r="AL32" s="4">
        <v>5</v>
      </c>
      <c r="AM32" s="4">
        <v>10</v>
      </c>
      <c r="AN32" s="4">
        <v>10</v>
      </c>
      <c r="AO32" s="4">
        <v>32</v>
      </c>
      <c r="AP32" s="4">
        <v>7</v>
      </c>
      <c r="AQ32" s="5" t="s">
        <v>461</v>
      </c>
      <c r="AR32" s="5" t="s">
        <v>66</v>
      </c>
      <c r="AS32" s="5" t="s">
        <v>462</v>
      </c>
      <c r="AT32" s="5" t="s">
        <v>463</v>
      </c>
      <c r="AU32" s="5" t="s">
        <v>52</v>
      </c>
    </row>
    <row r="33" spans="1:47" ht="255" x14ac:dyDescent="0.25">
      <c r="A33" s="4">
        <v>10981</v>
      </c>
      <c r="B33" s="5" t="s">
        <v>464</v>
      </c>
      <c r="C33" s="5" t="s">
        <v>465</v>
      </c>
      <c r="D33" s="5" t="s">
        <v>466</v>
      </c>
      <c r="E33" s="5" t="s">
        <v>467</v>
      </c>
      <c r="F33" s="5" t="s">
        <v>468</v>
      </c>
      <c r="G33" s="5" t="s">
        <v>469</v>
      </c>
      <c r="H33" s="5" t="s">
        <v>217</v>
      </c>
      <c r="I33" s="6">
        <v>176985</v>
      </c>
      <c r="J33" s="5" t="s">
        <v>470</v>
      </c>
      <c r="K33" s="5" t="s">
        <v>52</v>
      </c>
      <c r="L33" s="5" t="s">
        <v>56</v>
      </c>
      <c r="M33" s="5" t="s">
        <v>220</v>
      </c>
      <c r="N33" s="5" t="s">
        <v>117</v>
      </c>
      <c r="O33" s="5" t="s">
        <v>59</v>
      </c>
      <c r="P33" s="5" t="s">
        <v>471</v>
      </c>
      <c r="Q33" s="5" t="s">
        <v>61</v>
      </c>
      <c r="R33" s="5" t="s">
        <v>52</v>
      </c>
      <c r="S33" s="5" t="s">
        <v>52</v>
      </c>
      <c r="T33" s="5" t="s">
        <v>52</v>
      </c>
      <c r="U33" s="5" t="s">
        <v>52</v>
      </c>
      <c r="V33" s="5" t="s">
        <v>84</v>
      </c>
      <c r="W33" s="5" t="s">
        <v>63</v>
      </c>
      <c r="X33" s="5" t="s">
        <v>472</v>
      </c>
      <c r="Y33" s="5" t="s">
        <v>244</v>
      </c>
      <c r="Z33" s="5" t="s">
        <v>156</v>
      </c>
      <c r="AA33" s="5" t="s">
        <v>88</v>
      </c>
      <c r="AB33" s="5" t="s">
        <v>327</v>
      </c>
      <c r="AC33" s="5" t="s">
        <v>473</v>
      </c>
      <c r="AD33" s="4">
        <v>2</v>
      </c>
      <c r="AE33" s="4">
        <v>2</v>
      </c>
      <c r="AF33" s="4">
        <v>1</v>
      </c>
      <c r="AG33" s="4">
        <v>1</v>
      </c>
      <c r="AH33" s="4">
        <v>1</v>
      </c>
      <c r="AI33" s="4">
        <v>1</v>
      </c>
      <c r="AJ33" s="4">
        <v>0</v>
      </c>
      <c r="AK33" s="4">
        <v>0</v>
      </c>
      <c r="AL33" s="4">
        <v>0</v>
      </c>
      <c r="AM33" s="4">
        <v>10</v>
      </c>
      <c r="AN33" s="4">
        <v>0</v>
      </c>
      <c r="AO33" s="4">
        <v>18</v>
      </c>
      <c r="AP33" s="4">
        <v>8</v>
      </c>
      <c r="AQ33" s="5" t="s">
        <v>160</v>
      </c>
      <c r="AR33" s="5" t="s">
        <v>52</v>
      </c>
      <c r="AS33" s="5" t="s">
        <v>286</v>
      </c>
      <c r="AT33" s="5" t="s">
        <v>287</v>
      </c>
      <c r="AU33" s="5" t="s">
        <v>52</v>
      </c>
    </row>
    <row r="34" spans="1:47" ht="75" x14ac:dyDescent="0.25">
      <c r="A34" s="4">
        <v>11018</v>
      </c>
      <c r="B34" s="5" t="s">
        <v>474</v>
      </c>
      <c r="C34" s="5" t="s">
        <v>475</v>
      </c>
      <c r="D34" s="5" t="s">
        <v>476</v>
      </c>
      <c r="E34" s="5" t="s">
        <v>477</v>
      </c>
      <c r="F34" s="5" t="s">
        <v>478</v>
      </c>
      <c r="G34" s="5" t="s">
        <v>479</v>
      </c>
      <c r="H34" s="5" t="s">
        <v>237</v>
      </c>
      <c r="I34" s="6">
        <v>321334</v>
      </c>
      <c r="J34" s="5" t="s">
        <v>480</v>
      </c>
      <c r="K34" s="5" t="s">
        <v>481</v>
      </c>
      <c r="L34" s="5" t="s">
        <v>56</v>
      </c>
      <c r="M34" s="5" t="s">
        <v>302</v>
      </c>
      <c r="N34" s="5" t="s">
        <v>58</v>
      </c>
      <c r="O34" s="5" t="s">
        <v>59</v>
      </c>
      <c r="P34" s="5" t="s">
        <v>60</v>
      </c>
      <c r="Q34" s="5" t="s">
        <v>482</v>
      </c>
      <c r="R34" s="5" t="s">
        <v>52</v>
      </c>
      <c r="S34" s="5" t="s">
        <v>52</v>
      </c>
      <c r="T34" s="5" t="s">
        <v>52</v>
      </c>
      <c r="U34" s="5" t="s">
        <v>52</v>
      </c>
      <c r="V34" s="5" t="s">
        <v>104</v>
      </c>
      <c r="W34" s="5" t="s">
        <v>140</v>
      </c>
      <c r="X34" s="5" t="s">
        <v>52</v>
      </c>
      <c r="Y34" s="5" t="s">
        <v>258</v>
      </c>
      <c r="Z34" s="5" t="s">
        <v>52</v>
      </c>
      <c r="AA34" s="5" t="s">
        <v>52</v>
      </c>
      <c r="AB34" s="5" t="s">
        <v>52</v>
      </c>
      <c r="AC34" s="5" t="s">
        <v>52</v>
      </c>
      <c r="AD34" s="4">
        <v>5</v>
      </c>
      <c r="AE34" s="4">
        <v>0</v>
      </c>
      <c r="AF34" s="4">
        <v>1</v>
      </c>
      <c r="AG34" s="4">
        <v>1</v>
      </c>
      <c r="AH34" s="4">
        <v>1</v>
      </c>
      <c r="AI34" s="4">
        <v>1</v>
      </c>
      <c r="AJ34" s="4">
        <v>0</v>
      </c>
      <c r="AK34" s="4">
        <v>10</v>
      </c>
      <c r="AL34" s="4">
        <v>0</v>
      </c>
      <c r="AM34" s="4">
        <v>10</v>
      </c>
      <c r="AN34" s="4">
        <v>0</v>
      </c>
      <c r="AO34" s="4">
        <v>29</v>
      </c>
      <c r="AP34" s="4">
        <v>9</v>
      </c>
      <c r="AQ34" s="5" t="s">
        <v>483</v>
      </c>
      <c r="AR34" s="5" t="s">
        <v>52</v>
      </c>
      <c r="AS34" s="5" t="s">
        <v>67</v>
      </c>
      <c r="AT34" s="5" t="s">
        <v>52</v>
      </c>
      <c r="AU34" s="5" t="s">
        <v>52</v>
      </c>
    </row>
    <row r="35" spans="1:47" ht="75" x14ac:dyDescent="0.25">
      <c r="A35" s="4">
        <v>11022</v>
      </c>
      <c r="B35" s="5" t="s">
        <v>484</v>
      </c>
      <c r="C35" s="5" t="s">
        <v>485</v>
      </c>
      <c r="D35" s="5" t="s">
        <v>486</v>
      </c>
      <c r="E35" s="5" t="s">
        <v>148</v>
      </c>
      <c r="F35" s="5" t="s">
        <v>487</v>
      </c>
      <c r="G35" s="5" t="s">
        <v>488</v>
      </c>
      <c r="H35" s="5" t="s">
        <v>386</v>
      </c>
      <c r="I35" s="6">
        <v>35555</v>
      </c>
      <c r="J35" s="5" t="s">
        <v>489</v>
      </c>
      <c r="K35" s="5" t="s">
        <v>490</v>
      </c>
      <c r="L35" s="5" t="s">
        <v>56</v>
      </c>
      <c r="M35" s="5" t="s">
        <v>491</v>
      </c>
      <c r="N35" s="5" t="s">
        <v>117</v>
      </c>
      <c r="O35" s="5" t="s">
        <v>59</v>
      </c>
      <c r="P35" s="5" t="s">
        <v>139</v>
      </c>
      <c r="Q35" s="5" t="s">
        <v>61</v>
      </c>
      <c r="R35" s="5" t="s">
        <v>52</v>
      </c>
      <c r="S35" s="5" t="s">
        <v>52</v>
      </c>
      <c r="T35" s="5" t="s">
        <v>52</v>
      </c>
      <c r="U35" s="5" t="s">
        <v>52</v>
      </c>
      <c r="V35" s="5" t="s">
        <v>492</v>
      </c>
      <c r="W35" s="5" t="s">
        <v>84</v>
      </c>
      <c r="X35" s="5" t="s">
        <v>493</v>
      </c>
      <c r="Y35" s="5" t="s">
        <v>84</v>
      </c>
      <c r="Z35" s="5" t="s">
        <v>84</v>
      </c>
      <c r="AA35" s="5" t="s">
        <v>88</v>
      </c>
      <c r="AB35" s="5" t="s">
        <v>327</v>
      </c>
      <c r="AC35" s="5" t="s">
        <v>494</v>
      </c>
      <c r="AD35" s="4">
        <v>5</v>
      </c>
      <c r="AE35" s="4">
        <v>2</v>
      </c>
      <c r="AF35" s="4">
        <v>1</v>
      </c>
      <c r="AG35" s="4">
        <v>1</v>
      </c>
      <c r="AH35" s="4">
        <v>1</v>
      </c>
      <c r="AI35" s="4">
        <v>0</v>
      </c>
      <c r="AJ35" s="4">
        <v>0</v>
      </c>
      <c r="AK35" s="4">
        <v>0</v>
      </c>
      <c r="AL35" s="4">
        <v>0</v>
      </c>
      <c r="AM35" s="4">
        <v>10</v>
      </c>
      <c r="AN35" s="4">
        <v>0</v>
      </c>
      <c r="AO35" s="4">
        <v>20</v>
      </c>
      <c r="AP35" s="4">
        <v>10</v>
      </c>
      <c r="AQ35" s="5" t="s">
        <v>495</v>
      </c>
      <c r="AR35" s="5" t="s">
        <v>52</v>
      </c>
      <c r="AS35" s="5" t="s">
        <v>67</v>
      </c>
      <c r="AT35" s="5" t="s">
        <v>496</v>
      </c>
      <c r="AU35" s="5" t="s">
        <v>52</v>
      </c>
    </row>
    <row r="36" spans="1:47" ht="120" x14ac:dyDescent="0.25">
      <c r="A36" s="4">
        <v>11024</v>
      </c>
      <c r="B36" s="5" t="s">
        <v>497</v>
      </c>
      <c r="C36" s="5" t="s">
        <v>498</v>
      </c>
      <c r="D36" s="5" t="s">
        <v>431</v>
      </c>
      <c r="E36" s="5" t="s">
        <v>71</v>
      </c>
      <c r="F36" s="5" t="s">
        <v>499</v>
      </c>
      <c r="G36" s="5" t="s">
        <v>500</v>
      </c>
      <c r="H36" s="5" t="s">
        <v>135</v>
      </c>
      <c r="J36" s="5" t="s">
        <v>501</v>
      </c>
      <c r="K36" s="5" t="s">
        <v>502</v>
      </c>
      <c r="L36" s="5" t="s">
        <v>301</v>
      </c>
      <c r="M36" s="5" t="s">
        <v>302</v>
      </c>
      <c r="N36" s="5" t="s">
        <v>79</v>
      </c>
      <c r="O36" s="5" t="s">
        <v>201</v>
      </c>
      <c r="P36" s="5" t="s">
        <v>409</v>
      </c>
      <c r="Q36" s="5" t="s">
        <v>282</v>
      </c>
      <c r="R36" s="5" t="s">
        <v>52</v>
      </c>
      <c r="S36" s="5" t="s">
        <v>503</v>
      </c>
      <c r="T36" s="5" t="s">
        <v>52</v>
      </c>
      <c r="U36" s="5" t="s">
        <v>52</v>
      </c>
      <c r="V36" s="5" t="s">
        <v>504</v>
      </c>
      <c r="W36" s="5" t="s">
        <v>505</v>
      </c>
      <c r="X36" s="5" t="s">
        <v>52</v>
      </c>
      <c r="Y36" s="5" t="s">
        <v>258</v>
      </c>
      <c r="Z36" s="5" t="s">
        <v>52</v>
      </c>
      <c r="AA36" s="5" t="s">
        <v>124</v>
      </c>
      <c r="AB36" s="5" t="s">
        <v>306</v>
      </c>
      <c r="AC36" s="5" t="s">
        <v>126</v>
      </c>
      <c r="AD36" s="4">
        <v>5</v>
      </c>
      <c r="AE36" s="4">
        <v>2</v>
      </c>
      <c r="AF36" s="4">
        <v>0</v>
      </c>
      <c r="AG36" s="4">
        <v>1</v>
      </c>
      <c r="AH36" s="4">
        <v>1</v>
      </c>
      <c r="AI36" s="4">
        <v>0</v>
      </c>
      <c r="AJ36" s="4">
        <v>5</v>
      </c>
      <c r="AK36" s="4">
        <v>10</v>
      </c>
      <c r="AL36" s="4">
        <v>0</v>
      </c>
      <c r="AM36" s="4">
        <v>10</v>
      </c>
      <c r="AN36" s="4">
        <v>10</v>
      </c>
      <c r="AO36" s="4">
        <v>44</v>
      </c>
      <c r="AP36" s="4">
        <v>9</v>
      </c>
      <c r="AQ36" s="5" t="s">
        <v>506</v>
      </c>
      <c r="AR36" s="5" t="s">
        <v>507</v>
      </c>
      <c r="AS36" s="5" t="s">
        <v>67</v>
      </c>
      <c r="AT36" s="5" t="s">
        <v>92</v>
      </c>
      <c r="AU36" s="5" t="s">
        <v>52</v>
      </c>
    </row>
    <row r="37" spans="1:47" ht="90" x14ac:dyDescent="0.25">
      <c r="A37" s="4">
        <v>11034</v>
      </c>
      <c r="B37" s="5" t="s">
        <v>508</v>
      </c>
      <c r="C37" s="5" t="s">
        <v>509</v>
      </c>
      <c r="D37" s="5" t="s">
        <v>510</v>
      </c>
      <c r="E37" s="5" t="s">
        <v>71</v>
      </c>
      <c r="F37" s="5" t="s">
        <v>511</v>
      </c>
      <c r="G37" s="5" t="s">
        <v>512</v>
      </c>
      <c r="H37" s="5" t="s">
        <v>513</v>
      </c>
      <c r="I37" s="6">
        <v>3141235</v>
      </c>
      <c r="J37" s="5" t="s">
        <v>514</v>
      </c>
      <c r="K37" s="5" t="s">
        <v>515</v>
      </c>
      <c r="L37" s="5" t="s">
        <v>56</v>
      </c>
      <c r="M37" s="5" t="s">
        <v>338</v>
      </c>
      <c r="N37" s="5" t="s">
        <v>117</v>
      </c>
      <c r="O37" s="5" t="s">
        <v>59</v>
      </c>
      <c r="P37" s="5" t="s">
        <v>60</v>
      </c>
      <c r="Q37" s="5" t="s">
        <v>61</v>
      </c>
      <c r="R37" s="5" t="s">
        <v>52</v>
      </c>
      <c r="S37" s="5" t="s">
        <v>62</v>
      </c>
      <c r="T37" s="5" t="s">
        <v>52</v>
      </c>
      <c r="U37" s="5" t="s">
        <v>52</v>
      </c>
      <c r="V37" s="5" t="s">
        <v>52</v>
      </c>
      <c r="W37" s="5" t="s">
        <v>84</v>
      </c>
      <c r="X37" s="5" t="s">
        <v>52</v>
      </c>
      <c r="Y37" s="5" t="s">
        <v>52</v>
      </c>
      <c r="Z37" s="5" t="s">
        <v>143</v>
      </c>
      <c r="AA37" s="5" t="s">
        <v>52</v>
      </c>
      <c r="AB37" s="5" t="s">
        <v>52</v>
      </c>
      <c r="AC37" s="5" t="s">
        <v>52</v>
      </c>
      <c r="AD37" s="4">
        <v>0</v>
      </c>
      <c r="AE37" s="4">
        <v>2</v>
      </c>
      <c r="AF37" s="4">
        <v>0</v>
      </c>
      <c r="AG37" s="4">
        <v>1</v>
      </c>
      <c r="AH37" s="4">
        <v>1</v>
      </c>
      <c r="AI37" s="4">
        <v>2</v>
      </c>
      <c r="AJ37" s="4">
        <v>0</v>
      </c>
      <c r="AK37" s="4">
        <v>0</v>
      </c>
      <c r="AL37" s="4">
        <v>0</v>
      </c>
      <c r="AM37" s="4">
        <v>10</v>
      </c>
      <c r="AN37" s="4">
        <v>10</v>
      </c>
      <c r="AO37" s="4">
        <v>26</v>
      </c>
      <c r="AP37" s="4">
        <v>6</v>
      </c>
      <c r="AQ37" s="5" t="s">
        <v>516</v>
      </c>
      <c r="AR37" s="5" t="s">
        <v>516</v>
      </c>
      <c r="AS37" s="5" t="s">
        <v>67</v>
      </c>
      <c r="AT37" s="5" t="s">
        <v>52</v>
      </c>
      <c r="AU37" s="5" t="s">
        <v>52</v>
      </c>
    </row>
    <row r="38" spans="1:47" ht="90" x14ac:dyDescent="0.25">
      <c r="A38" s="4">
        <v>11035</v>
      </c>
      <c r="B38" s="5" t="s">
        <v>517</v>
      </c>
      <c r="C38" s="5" t="s">
        <v>518</v>
      </c>
      <c r="D38" s="5" t="s">
        <v>519</v>
      </c>
      <c r="E38" s="5" t="s">
        <v>520</v>
      </c>
      <c r="F38" s="5" t="s">
        <v>521</v>
      </c>
      <c r="G38" s="5" t="s">
        <v>522</v>
      </c>
      <c r="H38" s="5" t="s">
        <v>254</v>
      </c>
      <c r="I38" s="6">
        <v>1149322</v>
      </c>
      <c r="J38" s="5" t="s">
        <v>523</v>
      </c>
      <c r="K38" s="5" t="s">
        <v>524</v>
      </c>
      <c r="L38" s="5" t="s">
        <v>56</v>
      </c>
      <c r="M38" s="5" t="s">
        <v>525</v>
      </c>
      <c r="N38" s="5" t="s">
        <v>117</v>
      </c>
      <c r="O38" s="5" t="s">
        <v>59</v>
      </c>
      <c r="P38" s="5" t="s">
        <v>526</v>
      </c>
      <c r="Q38" s="5" t="s">
        <v>61</v>
      </c>
      <c r="R38" s="5" t="s">
        <v>52</v>
      </c>
      <c r="S38" s="5" t="s">
        <v>62</v>
      </c>
      <c r="T38" s="5" t="s">
        <v>52</v>
      </c>
      <c r="U38" s="5" t="s">
        <v>52</v>
      </c>
      <c r="V38" s="5" t="s">
        <v>52</v>
      </c>
      <c r="W38" s="5" t="s">
        <v>140</v>
      </c>
      <c r="X38" s="5" t="s">
        <v>52</v>
      </c>
      <c r="Y38" s="5" t="s">
        <v>52</v>
      </c>
      <c r="Z38" s="5" t="s">
        <v>52</v>
      </c>
      <c r="AA38" s="5" t="s">
        <v>52</v>
      </c>
      <c r="AB38" s="5" t="s">
        <v>272</v>
      </c>
      <c r="AC38" s="5" t="s">
        <v>52</v>
      </c>
      <c r="AD38" s="4">
        <v>2</v>
      </c>
      <c r="AE38" s="4">
        <v>2</v>
      </c>
      <c r="AF38" s="4">
        <v>1</v>
      </c>
      <c r="AG38" s="4">
        <v>1</v>
      </c>
      <c r="AH38" s="4">
        <v>1</v>
      </c>
      <c r="AI38" s="4">
        <v>2</v>
      </c>
      <c r="AJ38" s="4">
        <v>0</v>
      </c>
      <c r="AK38" s="4">
        <v>5</v>
      </c>
      <c r="AL38" s="4">
        <v>0</v>
      </c>
      <c r="AM38" s="4">
        <v>10</v>
      </c>
      <c r="AN38" s="4">
        <v>10</v>
      </c>
      <c r="AO38" s="4">
        <v>34</v>
      </c>
      <c r="AP38" s="4">
        <v>9</v>
      </c>
      <c r="AQ38" s="5" t="s">
        <v>516</v>
      </c>
      <c r="AR38" s="5" t="s">
        <v>527</v>
      </c>
      <c r="AS38" s="5" t="s">
        <v>67</v>
      </c>
      <c r="AT38" s="5" t="s">
        <v>52</v>
      </c>
      <c r="AU38" s="5" t="s">
        <v>52</v>
      </c>
    </row>
    <row r="39" spans="1:47" ht="45" x14ac:dyDescent="0.25">
      <c r="A39" s="4">
        <v>11036</v>
      </c>
      <c r="B39" s="5" t="s">
        <v>528</v>
      </c>
      <c r="C39" s="5" t="s">
        <v>529</v>
      </c>
      <c r="D39" s="5" t="s">
        <v>530</v>
      </c>
      <c r="E39" s="5" t="s">
        <v>71</v>
      </c>
      <c r="F39" s="5" t="s">
        <v>531</v>
      </c>
      <c r="G39" s="5" t="s">
        <v>532</v>
      </c>
      <c r="H39" s="5" t="s">
        <v>237</v>
      </c>
      <c r="J39" s="5" t="s">
        <v>533</v>
      </c>
      <c r="K39" s="5" t="s">
        <v>534</v>
      </c>
      <c r="L39" s="5" t="s">
        <v>535</v>
      </c>
      <c r="M39" s="5" t="s">
        <v>338</v>
      </c>
      <c r="N39" s="5" t="s">
        <v>536</v>
      </c>
      <c r="O39" s="5" t="s">
        <v>339</v>
      </c>
      <c r="P39" s="5" t="s">
        <v>526</v>
      </c>
      <c r="Q39" s="5" t="s">
        <v>61</v>
      </c>
      <c r="R39" s="5" t="s">
        <v>52</v>
      </c>
      <c r="S39" s="5" t="s">
        <v>52</v>
      </c>
      <c r="T39" s="5" t="s">
        <v>52</v>
      </c>
      <c r="U39" s="5" t="s">
        <v>52</v>
      </c>
      <c r="V39" s="5" t="s">
        <v>52</v>
      </c>
      <c r="W39" s="5" t="s">
        <v>84</v>
      </c>
      <c r="X39" s="5" t="s">
        <v>52</v>
      </c>
      <c r="Y39" s="5" t="s">
        <v>52</v>
      </c>
      <c r="Z39" s="5" t="s">
        <v>52</v>
      </c>
      <c r="AA39" s="5" t="s">
        <v>52</v>
      </c>
      <c r="AB39" s="5" t="s">
        <v>272</v>
      </c>
      <c r="AC39" s="5" t="s">
        <v>52</v>
      </c>
      <c r="AD39" s="4">
        <v>5</v>
      </c>
      <c r="AE39" s="4">
        <v>2</v>
      </c>
      <c r="AF39" s="4">
        <v>1</v>
      </c>
      <c r="AG39" s="4">
        <v>1</v>
      </c>
      <c r="AH39" s="4">
        <v>1</v>
      </c>
      <c r="AI39" s="4">
        <v>0</v>
      </c>
      <c r="AJ39" s="4">
        <v>0</v>
      </c>
      <c r="AK39" s="4">
        <v>10</v>
      </c>
      <c r="AL39" s="4">
        <v>0</v>
      </c>
      <c r="AM39" s="4">
        <v>10</v>
      </c>
      <c r="AN39" s="4">
        <v>0</v>
      </c>
      <c r="AO39" s="4">
        <v>30</v>
      </c>
      <c r="AP39" s="4">
        <v>10</v>
      </c>
      <c r="AQ39" s="5" t="s">
        <v>516</v>
      </c>
      <c r="AR39" s="5" t="s">
        <v>52</v>
      </c>
      <c r="AS39" s="5" t="s">
        <v>462</v>
      </c>
      <c r="AT39" s="5" t="s">
        <v>537</v>
      </c>
      <c r="AU39" s="5" t="s">
        <v>52</v>
      </c>
    </row>
    <row r="40" spans="1:47" ht="30" x14ac:dyDescent="0.25">
      <c r="A40" s="4">
        <v>11037</v>
      </c>
      <c r="B40" s="5" t="s">
        <v>538</v>
      </c>
      <c r="C40" s="5" t="s">
        <v>539</v>
      </c>
      <c r="D40" s="5" t="s">
        <v>540</v>
      </c>
      <c r="E40" s="5" t="s">
        <v>71</v>
      </c>
      <c r="F40" s="5" t="s">
        <v>541</v>
      </c>
      <c r="G40" s="5" t="s">
        <v>542</v>
      </c>
      <c r="H40" s="5" t="s">
        <v>217</v>
      </c>
      <c r="I40" s="6">
        <v>322769</v>
      </c>
      <c r="J40" s="5" t="s">
        <v>543</v>
      </c>
      <c r="K40" s="5" t="s">
        <v>544</v>
      </c>
      <c r="L40" s="5" t="s">
        <v>77</v>
      </c>
      <c r="M40" s="5" t="s">
        <v>220</v>
      </c>
      <c r="N40" s="5" t="s">
        <v>58</v>
      </c>
      <c r="O40" s="5" t="s">
        <v>59</v>
      </c>
      <c r="P40" s="5" t="s">
        <v>526</v>
      </c>
      <c r="Q40" s="5" t="s">
        <v>61</v>
      </c>
      <c r="R40" s="5" t="s">
        <v>52</v>
      </c>
      <c r="S40" s="5" t="s">
        <v>52</v>
      </c>
      <c r="T40" s="5" t="s">
        <v>52</v>
      </c>
      <c r="U40" s="5" t="s">
        <v>52</v>
      </c>
      <c r="V40" s="5" t="s">
        <v>52</v>
      </c>
      <c r="W40" s="5" t="s">
        <v>84</v>
      </c>
      <c r="X40" s="5" t="s">
        <v>52</v>
      </c>
      <c r="Y40" s="5" t="s">
        <v>52</v>
      </c>
      <c r="Z40" s="5" t="s">
        <v>52</v>
      </c>
      <c r="AA40" s="5" t="s">
        <v>52</v>
      </c>
      <c r="AB40" s="5" t="s">
        <v>272</v>
      </c>
      <c r="AC40" s="5" t="s">
        <v>52</v>
      </c>
      <c r="AD40" s="4">
        <v>2</v>
      </c>
      <c r="AE40" s="4">
        <v>2</v>
      </c>
      <c r="AF40" s="4">
        <v>1</v>
      </c>
      <c r="AG40" s="4">
        <v>1</v>
      </c>
      <c r="AH40" s="4">
        <v>1</v>
      </c>
      <c r="AI40" s="4">
        <v>1</v>
      </c>
      <c r="AJ40" s="4">
        <v>0</v>
      </c>
      <c r="AK40" s="4">
        <v>5</v>
      </c>
      <c r="AL40" s="4">
        <v>0</v>
      </c>
      <c r="AM40" s="4">
        <v>10</v>
      </c>
      <c r="AN40" s="4">
        <v>10</v>
      </c>
      <c r="AO40" s="4">
        <v>33</v>
      </c>
      <c r="AP40" s="4">
        <v>8</v>
      </c>
      <c r="AQ40" s="5" t="s">
        <v>516</v>
      </c>
      <c r="AR40" s="5" t="s">
        <v>545</v>
      </c>
      <c r="AS40" s="5" t="s">
        <v>67</v>
      </c>
      <c r="AT40" s="5" t="s">
        <v>52</v>
      </c>
      <c r="AU40" s="5" t="s">
        <v>52</v>
      </c>
    </row>
    <row r="41" spans="1:47" ht="75" x14ac:dyDescent="0.25">
      <c r="A41" s="4">
        <v>11039</v>
      </c>
      <c r="B41" s="5" t="s">
        <v>546</v>
      </c>
      <c r="C41" s="5" t="s">
        <v>547</v>
      </c>
      <c r="D41" s="5" t="s">
        <v>548</v>
      </c>
      <c r="E41" s="5" t="s">
        <v>549</v>
      </c>
      <c r="F41" s="5" t="s">
        <v>550</v>
      </c>
      <c r="G41" s="5" t="s">
        <v>52</v>
      </c>
      <c r="H41" s="5" t="s">
        <v>551</v>
      </c>
      <c r="I41" s="6">
        <v>35345063</v>
      </c>
      <c r="J41" s="5" t="s">
        <v>552</v>
      </c>
      <c r="K41" s="5" t="s">
        <v>553</v>
      </c>
      <c r="L41" s="5" t="s">
        <v>56</v>
      </c>
      <c r="M41" s="5" t="s">
        <v>57</v>
      </c>
      <c r="N41" s="5" t="s">
        <v>103</v>
      </c>
      <c r="O41" s="5" t="s">
        <v>59</v>
      </c>
      <c r="P41" s="5" t="s">
        <v>60</v>
      </c>
      <c r="Q41" s="5" t="s">
        <v>61</v>
      </c>
      <c r="R41" s="5" t="s">
        <v>52</v>
      </c>
      <c r="S41" s="5" t="s">
        <v>52</v>
      </c>
      <c r="T41" s="5" t="s">
        <v>52</v>
      </c>
      <c r="U41" s="5" t="s">
        <v>52</v>
      </c>
      <c r="V41" s="5" t="s">
        <v>52</v>
      </c>
      <c r="W41" s="5" t="s">
        <v>63</v>
      </c>
      <c r="X41" s="5" t="s">
        <v>52</v>
      </c>
      <c r="Y41" s="5" t="s">
        <v>64</v>
      </c>
      <c r="Z41" s="5" t="s">
        <v>52</v>
      </c>
      <c r="AA41" s="5" t="s">
        <v>52</v>
      </c>
      <c r="AB41" s="5" t="s">
        <v>52</v>
      </c>
      <c r="AC41" s="5" t="s">
        <v>52</v>
      </c>
      <c r="AD41" s="4">
        <v>5</v>
      </c>
      <c r="AE41" s="4">
        <v>2</v>
      </c>
      <c r="AF41" s="4">
        <v>1</v>
      </c>
      <c r="AG41" s="4">
        <v>1</v>
      </c>
      <c r="AH41" s="4">
        <v>1</v>
      </c>
      <c r="AI41" s="4">
        <v>3</v>
      </c>
      <c r="AJ41" s="4">
        <v>0</v>
      </c>
      <c r="AK41" s="4">
        <v>0</v>
      </c>
      <c r="AL41" s="4">
        <v>0</v>
      </c>
      <c r="AM41" s="4">
        <v>10</v>
      </c>
      <c r="AN41" s="4">
        <v>0</v>
      </c>
      <c r="AO41" s="4">
        <v>23</v>
      </c>
      <c r="AP41" s="4">
        <v>13</v>
      </c>
      <c r="AQ41" s="5" t="s">
        <v>554</v>
      </c>
      <c r="AR41" s="5" t="s">
        <v>52</v>
      </c>
      <c r="AS41" s="5" t="s">
        <v>67</v>
      </c>
      <c r="AT41" s="5" t="s">
        <v>52</v>
      </c>
      <c r="AU41" s="5" t="s">
        <v>52</v>
      </c>
    </row>
    <row r="42" spans="1:47" ht="105" x14ac:dyDescent="0.25">
      <c r="A42" s="4">
        <v>11041</v>
      </c>
      <c r="B42" s="5" t="s">
        <v>555</v>
      </c>
      <c r="C42" s="5" t="s">
        <v>556</v>
      </c>
      <c r="D42" s="5" t="s">
        <v>557</v>
      </c>
      <c r="E42" s="5" t="s">
        <v>71</v>
      </c>
      <c r="F42" s="5" t="s">
        <v>558</v>
      </c>
      <c r="G42" s="5" t="s">
        <v>559</v>
      </c>
      <c r="H42" s="5" t="s">
        <v>278</v>
      </c>
      <c r="I42" s="6">
        <v>31075</v>
      </c>
      <c r="J42" s="5" t="s">
        <v>560</v>
      </c>
      <c r="K42" s="5" t="s">
        <v>561</v>
      </c>
      <c r="L42" s="5" t="s">
        <v>56</v>
      </c>
      <c r="M42" s="5" t="s">
        <v>338</v>
      </c>
      <c r="N42" s="5" t="s">
        <v>117</v>
      </c>
      <c r="O42" s="5" t="s">
        <v>59</v>
      </c>
      <c r="P42" s="5" t="s">
        <v>60</v>
      </c>
      <c r="Q42" s="5" t="s">
        <v>303</v>
      </c>
      <c r="R42" s="5" t="s">
        <v>52</v>
      </c>
      <c r="S42" s="5" t="s">
        <v>52</v>
      </c>
      <c r="T42" s="5" t="s">
        <v>52</v>
      </c>
      <c r="U42" s="5" t="s">
        <v>52</v>
      </c>
      <c r="V42" s="5" t="s">
        <v>562</v>
      </c>
      <c r="W42" s="5" t="s">
        <v>140</v>
      </c>
      <c r="X42" s="5" t="s">
        <v>105</v>
      </c>
      <c r="Y42" s="5" t="s">
        <v>52</v>
      </c>
      <c r="Z42" s="5" t="s">
        <v>143</v>
      </c>
      <c r="AA42" s="5" t="s">
        <v>124</v>
      </c>
      <c r="AB42" s="5" t="s">
        <v>228</v>
      </c>
      <c r="AC42" s="5" t="s">
        <v>159</v>
      </c>
      <c r="AD42" s="4">
        <v>2</v>
      </c>
      <c r="AE42" s="4">
        <v>0</v>
      </c>
      <c r="AF42" s="4">
        <v>0</v>
      </c>
      <c r="AG42" s="4">
        <v>1</v>
      </c>
      <c r="AH42" s="4">
        <v>1</v>
      </c>
      <c r="AI42" s="4">
        <v>0</v>
      </c>
      <c r="AJ42" s="4">
        <v>0</v>
      </c>
      <c r="AK42" s="4">
        <v>0</v>
      </c>
      <c r="AL42" s="4">
        <v>0</v>
      </c>
      <c r="AM42" s="4">
        <v>10</v>
      </c>
      <c r="AN42" s="4">
        <v>0</v>
      </c>
      <c r="AO42" s="4">
        <v>14</v>
      </c>
      <c r="AP42" s="4">
        <v>4</v>
      </c>
      <c r="AQ42" s="5" t="s">
        <v>563</v>
      </c>
      <c r="AR42" s="5" t="s">
        <v>52</v>
      </c>
      <c r="AS42" s="5" t="s">
        <v>182</v>
      </c>
      <c r="AT42" s="5" t="s">
        <v>564</v>
      </c>
      <c r="AU42" s="5" t="s">
        <v>52</v>
      </c>
    </row>
    <row r="43" spans="1:47" ht="195" x14ac:dyDescent="0.25">
      <c r="A43" s="4">
        <v>11044</v>
      </c>
      <c r="B43" s="5" t="s">
        <v>565</v>
      </c>
      <c r="C43" s="5" t="s">
        <v>566</v>
      </c>
      <c r="D43" s="5" t="s">
        <v>476</v>
      </c>
      <c r="E43" s="5" t="s">
        <v>477</v>
      </c>
      <c r="F43" s="5" t="s">
        <v>567</v>
      </c>
      <c r="G43" s="5" t="s">
        <v>568</v>
      </c>
      <c r="H43" s="5" t="s">
        <v>114</v>
      </c>
      <c r="I43" s="6">
        <v>17302603</v>
      </c>
      <c r="J43" s="5" t="s">
        <v>569</v>
      </c>
      <c r="K43" s="5" t="s">
        <v>570</v>
      </c>
      <c r="L43" s="5" t="s">
        <v>56</v>
      </c>
      <c r="M43" s="5" t="s">
        <v>138</v>
      </c>
      <c r="N43" s="5" t="s">
        <v>103</v>
      </c>
      <c r="O43" s="5" t="s">
        <v>59</v>
      </c>
      <c r="P43" s="5" t="s">
        <v>471</v>
      </c>
      <c r="Q43" s="5" t="s">
        <v>61</v>
      </c>
      <c r="R43" s="5" t="s">
        <v>52</v>
      </c>
      <c r="S43" s="5" t="s">
        <v>62</v>
      </c>
      <c r="T43" s="5" t="s">
        <v>52</v>
      </c>
      <c r="U43" s="5" t="s">
        <v>52</v>
      </c>
      <c r="V43" s="5" t="s">
        <v>174</v>
      </c>
      <c r="W43" s="5" t="s">
        <v>140</v>
      </c>
      <c r="X43" s="5" t="s">
        <v>571</v>
      </c>
      <c r="Y43" s="5" t="s">
        <v>572</v>
      </c>
      <c r="Z43" s="5" t="s">
        <v>143</v>
      </c>
      <c r="AA43" s="5" t="s">
        <v>52</v>
      </c>
      <c r="AB43" s="5" t="s">
        <v>228</v>
      </c>
      <c r="AC43" s="5" t="s">
        <v>573</v>
      </c>
      <c r="AD43" s="4">
        <v>2</v>
      </c>
      <c r="AE43" s="4">
        <v>2</v>
      </c>
      <c r="AF43" s="4">
        <v>1</v>
      </c>
      <c r="AG43" s="4">
        <v>1</v>
      </c>
      <c r="AH43" s="4">
        <v>1</v>
      </c>
      <c r="AI43" s="4">
        <v>3</v>
      </c>
      <c r="AJ43" s="4">
        <v>0</v>
      </c>
      <c r="AK43" s="4">
        <v>0</v>
      </c>
      <c r="AL43" s="4">
        <v>0</v>
      </c>
      <c r="AM43" s="4">
        <v>10</v>
      </c>
      <c r="AN43" s="4">
        <v>10</v>
      </c>
      <c r="AO43" s="4">
        <v>30</v>
      </c>
      <c r="AP43" s="4">
        <v>10</v>
      </c>
      <c r="AQ43" s="5" t="s">
        <v>574</v>
      </c>
      <c r="AR43" s="5" t="s">
        <v>575</v>
      </c>
      <c r="AS43" s="5" t="s">
        <v>182</v>
      </c>
      <c r="AT43" s="5" t="s">
        <v>317</v>
      </c>
      <c r="AU43" s="5" t="s">
        <v>52</v>
      </c>
    </row>
    <row r="44" spans="1:47" ht="270" x14ac:dyDescent="0.25">
      <c r="A44" s="4">
        <v>11050</v>
      </c>
      <c r="B44" s="5" t="s">
        <v>576</v>
      </c>
      <c r="C44" s="5" t="s">
        <v>577</v>
      </c>
      <c r="D44" s="5" t="s">
        <v>540</v>
      </c>
      <c r="E44" s="5" t="s">
        <v>71</v>
      </c>
      <c r="F44" s="5" t="s">
        <v>578</v>
      </c>
      <c r="G44" s="5" t="s">
        <v>579</v>
      </c>
      <c r="H44" s="5" t="s">
        <v>188</v>
      </c>
      <c r="J44" s="5" t="s">
        <v>580</v>
      </c>
      <c r="K44" s="5" t="s">
        <v>52</v>
      </c>
      <c r="L44" s="5" t="s">
        <v>581</v>
      </c>
      <c r="M44" s="5" t="s">
        <v>338</v>
      </c>
      <c r="N44" s="5" t="s">
        <v>536</v>
      </c>
      <c r="O44" s="5" t="s">
        <v>339</v>
      </c>
      <c r="P44" s="5" t="s">
        <v>60</v>
      </c>
      <c r="Q44" s="5" t="s">
        <v>303</v>
      </c>
      <c r="R44" s="5" t="s">
        <v>52</v>
      </c>
      <c r="S44" s="5" t="s">
        <v>52</v>
      </c>
      <c r="T44" s="5" t="s">
        <v>52</v>
      </c>
      <c r="U44" s="5" t="s">
        <v>52</v>
      </c>
      <c r="V44" s="5" t="s">
        <v>203</v>
      </c>
      <c r="W44" s="5" t="s">
        <v>121</v>
      </c>
      <c r="X44" s="5" t="s">
        <v>176</v>
      </c>
      <c r="Y44" s="5" t="s">
        <v>582</v>
      </c>
      <c r="Z44" s="5" t="s">
        <v>156</v>
      </c>
      <c r="AA44" s="5" t="s">
        <v>157</v>
      </c>
      <c r="AB44" s="5" t="s">
        <v>327</v>
      </c>
      <c r="AC44" s="5" t="s">
        <v>583</v>
      </c>
      <c r="AD44" s="4">
        <v>5</v>
      </c>
      <c r="AE44" s="4">
        <v>2</v>
      </c>
      <c r="AF44" s="4">
        <v>1</v>
      </c>
      <c r="AG44" s="4">
        <v>1</v>
      </c>
      <c r="AH44" s="4">
        <v>1</v>
      </c>
      <c r="AI44" s="4">
        <v>0</v>
      </c>
      <c r="AJ44" s="4">
        <v>0</v>
      </c>
      <c r="AK44" s="4">
        <v>0</v>
      </c>
      <c r="AL44" s="4">
        <v>0</v>
      </c>
      <c r="AM44" s="4">
        <v>10</v>
      </c>
      <c r="AN44" s="4">
        <v>0</v>
      </c>
      <c r="AO44" s="4">
        <v>20</v>
      </c>
      <c r="AP44" s="4">
        <v>10</v>
      </c>
      <c r="AQ44" s="5" t="s">
        <v>584</v>
      </c>
      <c r="AR44" s="5" t="s">
        <v>52</v>
      </c>
      <c r="AS44" s="5" t="s">
        <v>182</v>
      </c>
      <c r="AT44" s="5" t="s">
        <v>273</v>
      </c>
      <c r="AU44" s="5" t="s">
        <v>52</v>
      </c>
    </row>
    <row r="45" spans="1:47" ht="120" x14ac:dyDescent="0.25">
      <c r="A45" s="4">
        <v>11058</v>
      </c>
      <c r="B45" s="5" t="s">
        <v>585</v>
      </c>
      <c r="C45" s="5" t="s">
        <v>586</v>
      </c>
      <c r="D45" s="5" t="s">
        <v>476</v>
      </c>
      <c r="E45" s="5" t="s">
        <v>477</v>
      </c>
      <c r="F45" s="5" t="s">
        <v>587</v>
      </c>
      <c r="G45" s="5" t="s">
        <v>52</v>
      </c>
      <c r="H45" s="5" t="s">
        <v>278</v>
      </c>
      <c r="I45" s="6">
        <v>55</v>
      </c>
      <c r="J45" s="5" t="s">
        <v>588</v>
      </c>
      <c r="K45" s="5" t="s">
        <v>589</v>
      </c>
      <c r="L45" s="5" t="s">
        <v>56</v>
      </c>
      <c r="M45" s="5" t="s">
        <v>338</v>
      </c>
      <c r="N45" s="5" t="s">
        <v>117</v>
      </c>
      <c r="O45" s="5" t="s">
        <v>59</v>
      </c>
      <c r="P45" s="5" t="s">
        <v>340</v>
      </c>
      <c r="Q45" s="5" t="s">
        <v>282</v>
      </c>
      <c r="R45" s="5" t="s">
        <v>52</v>
      </c>
      <c r="S45" s="5" t="s">
        <v>52</v>
      </c>
      <c r="T45" s="5" t="s">
        <v>52</v>
      </c>
      <c r="U45" s="5" t="s">
        <v>52</v>
      </c>
      <c r="V45" s="5" t="s">
        <v>52</v>
      </c>
      <c r="W45" s="5" t="s">
        <v>590</v>
      </c>
      <c r="X45" s="5" t="s">
        <v>591</v>
      </c>
      <c r="Y45" s="5" t="s">
        <v>52</v>
      </c>
      <c r="Z45" s="5" t="s">
        <v>143</v>
      </c>
      <c r="AA45" s="5" t="s">
        <v>52</v>
      </c>
      <c r="AB45" s="5" t="s">
        <v>125</v>
      </c>
      <c r="AC45" s="5" t="s">
        <v>52</v>
      </c>
      <c r="AD45" s="4">
        <v>0</v>
      </c>
      <c r="AE45" s="4">
        <v>2</v>
      </c>
      <c r="AF45" s="4">
        <v>1</v>
      </c>
      <c r="AG45" s="4">
        <v>1</v>
      </c>
      <c r="AH45" s="4">
        <v>1</v>
      </c>
      <c r="AI45" s="4">
        <v>0</v>
      </c>
      <c r="AJ45" s="4">
        <v>0</v>
      </c>
      <c r="AK45" s="4">
        <v>5</v>
      </c>
      <c r="AL45" s="4">
        <v>0</v>
      </c>
      <c r="AM45" s="4">
        <v>10</v>
      </c>
      <c r="AN45" s="4">
        <v>0</v>
      </c>
      <c r="AO45" s="4">
        <v>20</v>
      </c>
      <c r="AP45" s="4">
        <v>5</v>
      </c>
      <c r="AQ45" s="5" t="s">
        <v>592</v>
      </c>
      <c r="AR45" s="5" t="s">
        <v>52</v>
      </c>
      <c r="AS45" s="5" t="s">
        <v>593</v>
      </c>
      <c r="AT45" s="5" t="s">
        <v>52</v>
      </c>
      <c r="AU45" s="5" t="s">
        <v>52</v>
      </c>
    </row>
    <row r="46" spans="1:47" ht="120" x14ac:dyDescent="0.25">
      <c r="A46" s="4">
        <v>11060</v>
      </c>
      <c r="B46" s="5" t="s">
        <v>594</v>
      </c>
      <c r="C46" s="5" t="s">
        <v>595</v>
      </c>
      <c r="D46" s="5" t="s">
        <v>596</v>
      </c>
      <c r="E46" s="5" t="s">
        <v>597</v>
      </c>
      <c r="F46" s="5" t="s">
        <v>598</v>
      </c>
      <c r="G46" s="5" t="s">
        <v>599</v>
      </c>
      <c r="H46" s="5" t="s">
        <v>278</v>
      </c>
      <c r="I46" s="6">
        <v>347129</v>
      </c>
      <c r="J46" s="5" t="s">
        <v>600</v>
      </c>
      <c r="K46" s="5" t="s">
        <v>601</v>
      </c>
      <c r="L46" s="5" t="s">
        <v>77</v>
      </c>
      <c r="M46" s="5" t="s">
        <v>351</v>
      </c>
      <c r="N46" s="5" t="s">
        <v>117</v>
      </c>
      <c r="O46" s="5" t="s">
        <v>59</v>
      </c>
      <c r="P46" s="5" t="s">
        <v>81</v>
      </c>
      <c r="Q46" s="5" t="s">
        <v>61</v>
      </c>
      <c r="R46" s="5" t="s">
        <v>52</v>
      </c>
      <c r="S46" s="5" t="s">
        <v>52</v>
      </c>
      <c r="T46" s="5" t="s">
        <v>52</v>
      </c>
      <c r="U46" s="5" t="s">
        <v>52</v>
      </c>
      <c r="V46" s="5" t="s">
        <v>256</v>
      </c>
      <c r="W46" s="5" t="s">
        <v>602</v>
      </c>
      <c r="X46" s="5" t="s">
        <v>105</v>
      </c>
      <c r="Y46" s="5" t="s">
        <v>603</v>
      </c>
      <c r="Z46" s="5" t="s">
        <v>270</v>
      </c>
      <c r="AA46" s="5" t="s">
        <v>124</v>
      </c>
      <c r="AB46" s="5" t="s">
        <v>228</v>
      </c>
      <c r="AC46" s="5" t="s">
        <v>604</v>
      </c>
      <c r="AD46" s="4">
        <v>2</v>
      </c>
      <c r="AE46" s="4">
        <v>2</v>
      </c>
      <c r="AF46" s="4">
        <v>0</v>
      </c>
      <c r="AG46" s="4">
        <v>1</v>
      </c>
      <c r="AH46" s="4">
        <v>1</v>
      </c>
      <c r="AI46" s="4">
        <v>1</v>
      </c>
      <c r="AJ46" s="4">
        <v>0</v>
      </c>
      <c r="AK46" s="4">
        <v>0</v>
      </c>
      <c r="AL46" s="4">
        <v>0</v>
      </c>
      <c r="AM46" s="4">
        <v>10</v>
      </c>
      <c r="AN46" s="4">
        <v>0</v>
      </c>
      <c r="AO46" s="4">
        <v>17</v>
      </c>
      <c r="AP46" s="4">
        <v>7</v>
      </c>
      <c r="AQ46" s="5" t="s">
        <v>371</v>
      </c>
      <c r="AR46" s="5" t="s">
        <v>52</v>
      </c>
      <c r="AS46" s="5" t="s">
        <v>182</v>
      </c>
      <c r="AT46" s="5" t="s">
        <v>564</v>
      </c>
      <c r="AU46" s="5" t="s">
        <v>52</v>
      </c>
    </row>
    <row r="47" spans="1:47" ht="135" x14ac:dyDescent="0.25">
      <c r="A47" s="4">
        <v>11064</v>
      </c>
      <c r="B47" s="5" t="s">
        <v>605</v>
      </c>
      <c r="C47" s="5" t="s">
        <v>606</v>
      </c>
      <c r="D47" s="5" t="s">
        <v>607</v>
      </c>
      <c r="E47" s="5" t="s">
        <v>608</v>
      </c>
      <c r="F47" s="5" t="s">
        <v>609</v>
      </c>
      <c r="G47" s="5" t="s">
        <v>610</v>
      </c>
      <c r="H47" s="5" t="s">
        <v>278</v>
      </c>
      <c r="I47" s="6">
        <v>41092</v>
      </c>
      <c r="J47" s="5" t="s">
        <v>611</v>
      </c>
      <c r="K47" s="5" t="s">
        <v>612</v>
      </c>
      <c r="L47" s="5" t="s">
        <v>56</v>
      </c>
      <c r="M47" s="5" t="s">
        <v>613</v>
      </c>
      <c r="N47" s="5" t="s">
        <v>117</v>
      </c>
      <c r="O47" s="5" t="s">
        <v>59</v>
      </c>
      <c r="P47" s="5" t="s">
        <v>60</v>
      </c>
      <c r="Q47" s="5" t="s">
        <v>61</v>
      </c>
      <c r="R47" s="5" t="s">
        <v>52</v>
      </c>
      <c r="S47" s="5" t="s">
        <v>52</v>
      </c>
      <c r="T47" s="5" t="s">
        <v>52</v>
      </c>
      <c r="U47" s="5" t="s">
        <v>52</v>
      </c>
      <c r="V47" s="5" t="s">
        <v>84</v>
      </c>
      <c r="W47" s="5" t="s">
        <v>84</v>
      </c>
      <c r="X47" s="5" t="s">
        <v>614</v>
      </c>
      <c r="Y47" s="5" t="s">
        <v>52</v>
      </c>
      <c r="Z47" s="5" t="s">
        <v>615</v>
      </c>
      <c r="AA47" s="5" t="s">
        <v>616</v>
      </c>
      <c r="AB47" s="5" t="s">
        <v>617</v>
      </c>
      <c r="AC47" s="5" t="s">
        <v>618</v>
      </c>
      <c r="AD47" s="4">
        <v>0</v>
      </c>
      <c r="AE47" s="4">
        <v>2</v>
      </c>
      <c r="AF47" s="4">
        <v>1</v>
      </c>
      <c r="AG47" s="4">
        <v>1</v>
      </c>
      <c r="AH47" s="4">
        <v>1</v>
      </c>
      <c r="AI47" s="4">
        <v>0</v>
      </c>
      <c r="AJ47" s="4">
        <v>0</v>
      </c>
      <c r="AK47" s="4">
        <v>5</v>
      </c>
      <c r="AL47" s="4">
        <v>0</v>
      </c>
      <c r="AM47" s="4">
        <v>10</v>
      </c>
      <c r="AN47" s="4">
        <v>0</v>
      </c>
      <c r="AO47" s="4">
        <v>20</v>
      </c>
      <c r="AP47" s="4">
        <v>5</v>
      </c>
      <c r="AQ47" s="5" t="s">
        <v>592</v>
      </c>
      <c r="AR47" s="5" t="s">
        <v>52</v>
      </c>
      <c r="AS47" s="5" t="s">
        <v>182</v>
      </c>
      <c r="AT47" s="5" t="s">
        <v>564</v>
      </c>
      <c r="AU47" s="5" t="s">
        <v>52</v>
      </c>
    </row>
    <row r="48" spans="1:47" ht="195" x14ac:dyDescent="0.25">
      <c r="A48" s="4">
        <v>11096</v>
      </c>
      <c r="B48" s="5" t="s">
        <v>619</v>
      </c>
      <c r="C48" s="5" t="s">
        <v>620</v>
      </c>
      <c r="D48" s="5" t="s">
        <v>621</v>
      </c>
      <c r="E48" s="5" t="s">
        <v>71</v>
      </c>
      <c r="F48" s="5" t="s">
        <v>622</v>
      </c>
      <c r="G48" s="5" t="s">
        <v>623</v>
      </c>
      <c r="H48" s="5" t="s">
        <v>188</v>
      </c>
      <c r="J48" s="5" t="s">
        <v>624</v>
      </c>
      <c r="K48" s="5" t="s">
        <v>625</v>
      </c>
      <c r="L48" s="5" t="s">
        <v>56</v>
      </c>
      <c r="M48" s="5" t="s">
        <v>613</v>
      </c>
      <c r="N48" s="5" t="s">
        <v>117</v>
      </c>
      <c r="O48" s="5" t="s">
        <v>59</v>
      </c>
      <c r="P48" s="5" t="s">
        <v>139</v>
      </c>
      <c r="Q48" s="5" t="s">
        <v>626</v>
      </c>
      <c r="R48" s="5" t="s">
        <v>52</v>
      </c>
      <c r="S48" s="5" t="s">
        <v>627</v>
      </c>
      <c r="T48" s="5" t="s">
        <v>52</v>
      </c>
      <c r="U48" s="5" t="s">
        <v>52</v>
      </c>
      <c r="V48" s="5" t="s">
        <v>52</v>
      </c>
      <c r="W48" s="5" t="s">
        <v>628</v>
      </c>
      <c r="X48" s="5" t="s">
        <v>84</v>
      </c>
      <c r="Y48" s="5" t="s">
        <v>400</v>
      </c>
      <c r="Z48" s="5" t="s">
        <v>156</v>
      </c>
      <c r="AA48" s="5" t="s">
        <v>629</v>
      </c>
      <c r="AB48" s="5" t="s">
        <v>228</v>
      </c>
      <c r="AC48" s="5" t="s">
        <v>630</v>
      </c>
      <c r="AD48" s="4">
        <v>0</v>
      </c>
      <c r="AE48" s="4">
        <v>2</v>
      </c>
      <c r="AF48" s="4">
        <v>0</v>
      </c>
      <c r="AG48" s="4">
        <v>1</v>
      </c>
      <c r="AH48" s="4">
        <v>1</v>
      </c>
      <c r="AI48" s="4">
        <v>0</v>
      </c>
      <c r="AJ48" s="4">
        <v>0</v>
      </c>
      <c r="AK48" s="4">
        <v>0</v>
      </c>
      <c r="AL48" s="4">
        <v>0</v>
      </c>
      <c r="AM48" s="4">
        <v>10</v>
      </c>
      <c r="AN48" s="4">
        <v>10</v>
      </c>
      <c r="AO48" s="4">
        <v>24</v>
      </c>
      <c r="AP48" s="4">
        <v>4</v>
      </c>
      <c r="AQ48" s="5" t="s">
        <v>631</v>
      </c>
      <c r="AR48" s="5" t="s">
        <v>632</v>
      </c>
      <c r="AS48" s="5" t="s">
        <v>67</v>
      </c>
      <c r="AT48" s="5" t="s">
        <v>92</v>
      </c>
      <c r="AU48" s="5" t="s">
        <v>52</v>
      </c>
    </row>
    <row r="49" spans="1:47" ht="45" x14ac:dyDescent="0.25">
      <c r="A49" s="4">
        <v>11118</v>
      </c>
      <c r="B49" s="5" t="s">
        <v>633</v>
      </c>
      <c r="C49" s="5" t="s">
        <v>451</v>
      </c>
      <c r="D49" s="5" t="s">
        <v>431</v>
      </c>
      <c r="E49" s="5" t="s">
        <v>71</v>
      </c>
      <c r="F49" s="5" t="s">
        <v>634</v>
      </c>
      <c r="G49" s="5" t="s">
        <v>52</v>
      </c>
      <c r="H49" s="5" t="s">
        <v>188</v>
      </c>
      <c r="I49" s="6">
        <v>188173</v>
      </c>
      <c r="J49" s="5" t="s">
        <v>635</v>
      </c>
      <c r="K49" s="5" t="s">
        <v>636</v>
      </c>
      <c r="L49" s="5" t="s">
        <v>56</v>
      </c>
      <c r="M49" s="5" t="s">
        <v>102</v>
      </c>
      <c r="N49" s="5" t="s">
        <v>117</v>
      </c>
      <c r="O49" s="5" t="s">
        <v>59</v>
      </c>
      <c r="P49" s="5" t="s">
        <v>637</v>
      </c>
      <c r="Q49" s="5" t="s">
        <v>626</v>
      </c>
      <c r="R49" s="5" t="s">
        <v>52</v>
      </c>
      <c r="S49" s="5" t="s">
        <v>62</v>
      </c>
      <c r="T49" s="5" t="s">
        <v>52</v>
      </c>
      <c r="U49" s="5" t="s">
        <v>52</v>
      </c>
      <c r="V49" s="5" t="s">
        <v>52</v>
      </c>
      <c r="W49" s="5" t="s">
        <v>590</v>
      </c>
      <c r="X49" s="5" t="s">
        <v>52</v>
      </c>
      <c r="Y49" s="5" t="s">
        <v>52</v>
      </c>
      <c r="Z49" s="5" t="s">
        <v>143</v>
      </c>
      <c r="AA49" s="5" t="s">
        <v>52</v>
      </c>
      <c r="AB49" s="5" t="s">
        <v>52</v>
      </c>
      <c r="AC49" s="5" t="s">
        <v>52</v>
      </c>
      <c r="AD49" s="4">
        <v>2</v>
      </c>
      <c r="AE49" s="4">
        <v>2</v>
      </c>
      <c r="AF49" s="4">
        <v>1</v>
      </c>
      <c r="AG49" s="4">
        <v>1</v>
      </c>
      <c r="AH49" s="4">
        <v>1</v>
      </c>
      <c r="AI49" s="4">
        <v>1</v>
      </c>
      <c r="AJ49" s="4">
        <v>0</v>
      </c>
      <c r="AK49" s="4">
        <v>0</v>
      </c>
      <c r="AL49" s="4">
        <v>0</v>
      </c>
      <c r="AM49" s="4">
        <v>10</v>
      </c>
      <c r="AN49" s="4">
        <v>10</v>
      </c>
      <c r="AO49" s="4">
        <v>28</v>
      </c>
      <c r="AP49" s="4">
        <v>8</v>
      </c>
      <c r="AQ49" s="5" t="s">
        <v>638</v>
      </c>
      <c r="AR49" s="5" t="s">
        <v>639</v>
      </c>
      <c r="AS49" s="5" t="s">
        <v>67</v>
      </c>
      <c r="AT49" s="5" t="s">
        <v>52</v>
      </c>
      <c r="AU49" s="5" t="s">
        <v>52</v>
      </c>
    </row>
    <row r="50" spans="1:47" ht="45" x14ac:dyDescent="0.25">
      <c r="A50" s="4">
        <v>11119</v>
      </c>
      <c r="B50" s="5" t="s">
        <v>640</v>
      </c>
      <c r="C50" s="5" t="s">
        <v>641</v>
      </c>
      <c r="D50" s="5" t="s">
        <v>540</v>
      </c>
      <c r="E50" s="5" t="s">
        <v>71</v>
      </c>
      <c r="F50" s="5" t="s">
        <v>642</v>
      </c>
      <c r="G50" s="5" t="s">
        <v>52</v>
      </c>
      <c r="H50" s="5" t="s">
        <v>237</v>
      </c>
      <c r="I50" s="6">
        <v>449971</v>
      </c>
      <c r="J50" s="5" t="s">
        <v>643</v>
      </c>
      <c r="K50" s="5" t="s">
        <v>644</v>
      </c>
      <c r="L50" s="5" t="s">
        <v>56</v>
      </c>
      <c r="M50" s="5" t="s">
        <v>138</v>
      </c>
      <c r="N50" s="5" t="s">
        <v>117</v>
      </c>
      <c r="O50" s="5" t="s">
        <v>59</v>
      </c>
      <c r="P50" s="5" t="s">
        <v>637</v>
      </c>
      <c r="Q50" s="5" t="s">
        <v>626</v>
      </c>
      <c r="R50" s="5" t="s">
        <v>52</v>
      </c>
      <c r="S50" s="5" t="s">
        <v>52</v>
      </c>
      <c r="T50" s="5" t="s">
        <v>52</v>
      </c>
      <c r="U50" s="5" t="s">
        <v>52</v>
      </c>
      <c r="V50" s="5" t="s">
        <v>52</v>
      </c>
      <c r="W50" s="5" t="s">
        <v>590</v>
      </c>
      <c r="X50" s="5" t="s">
        <v>52</v>
      </c>
      <c r="Y50" s="5" t="s">
        <v>52</v>
      </c>
      <c r="Z50" s="5" t="s">
        <v>52</v>
      </c>
      <c r="AA50" s="5" t="s">
        <v>52</v>
      </c>
      <c r="AB50" s="5" t="s">
        <v>52</v>
      </c>
      <c r="AC50" s="5" t="s">
        <v>52</v>
      </c>
      <c r="AD50" s="4">
        <v>2</v>
      </c>
      <c r="AE50" s="4">
        <v>0</v>
      </c>
      <c r="AF50" s="4">
        <v>1</v>
      </c>
      <c r="AG50" s="4">
        <v>1</v>
      </c>
      <c r="AH50" s="4">
        <v>1</v>
      </c>
      <c r="AI50" s="4">
        <v>1</v>
      </c>
      <c r="AJ50" s="4">
        <v>0</v>
      </c>
      <c r="AK50" s="4">
        <v>0</v>
      </c>
      <c r="AL50" s="4">
        <v>0</v>
      </c>
      <c r="AM50" s="4">
        <v>10</v>
      </c>
      <c r="AN50" s="4">
        <v>0</v>
      </c>
      <c r="AO50" s="4">
        <v>16</v>
      </c>
      <c r="AP50" s="4">
        <v>6</v>
      </c>
      <c r="AQ50" s="5" t="s">
        <v>638</v>
      </c>
      <c r="AR50" s="5" t="s">
        <v>52</v>
      </c>
      <c r="AS50" s="5" t="s">
        <v>462</v>
      </c>
      <c r="AT50" s="5" t="s">
        <v>52</v>
      </c>
      <c r="AU50" s="5" t="s">
        <v>52</v>
      </c>
    </row>
    <row r="51" spans="1:47" ht="409.5" x14ac:dyDescent="0.25">
      <c r="A51" s="4">
        <v>11127</v>
      </c>
      <c r="B51" s="5" t="s">
        <v>645</v>
      </c>
      <c r="C51" s="5" t="s">
        <v>646</v>
      </c>
      <c r="D51" s="5" t="s">
        <v>647</v>
      </c>
      <c r="E51" s="5" t="s">
        <v>648</v>
      </c>
      <c r="F51" s="5" t="s">
        <v>649</v>
      </c>
      <c r="G51" s="5" t="s">
        <v>650</v>
      </c>
      <c r="H51" s="5" t="s">
        <v>278</v>
      </c>
      <c r="I51" s="6">
        <v>0</v>
      </c>
      <c r="J51" s="5" t="s">
        <v>651</v>
      </c>
      <c r="K51" s="5" t="s">
        <v>652</v>
      </c>
      <c r="L51" s="5" t="s">
        <v>56</v>
      </c>
      <c r="M51" s="5" t="s">
        <v>138</v>
      </c>
      <c r="N51" s="5" t="s">
        <v>117</v>
      </c>
      <c r="O51" s="5" t="s">
        <v>59</v>
      </c>
      <c r="P51" s="5" t="s">
        <v>60</v>
      </c>
      <c r="Q51" s="5" t="s">
        <v>202</v>
      </c>
      <c r="R51" s="5" t="s">
        <v>62</v>
      </c>
      <c r="S51" s="5" t="s">
        <v>653</v>
      </c>
      <c r="T51" s="5" t="s">
        <v>52</v>
      </c>
      <c r="U51" s="5" t="s">
        <v>52</v>
      </c>
      <c r="V51" s="5" t="s">
        <v>562</v>
      </c>
      <c r="W51" s="5" t="s">
        <v>654</v>
      </c>
      <c r="X51" s="5" t="s">
        <v>655</v>
      </c>
      <c r="Y51" s="5" t="s">
        <v>52</v>
      </c>
      <c r="Z51" s="5" t="s">
        <v>143</v>
      </c>
      <c r="AA51" s="5" t="s">
        <v>207</v>
      </c>
      <c r="AB51" s="5" t="s">
        <v>656</v>
      </c>
      <c r="AC51" s="5" t="s">
        <v>657</v>
      </c>
      <c r="AD51" s="4">
        <v>2</v>
      </c>
      <c r="AE51" s="4">
        <v>2</v>
      </c>
      <c r="AF51" s="4">
        <v>1</v>
      </c>
      <c r="AG51" s="4">
        <v>1</v>
      </c>
      <c r="AH51" s="4">
        <v>1</v>
      </c>
      <c r="AI51" s="4">
        <v>0</v>
      </c>
      <c r="AJ51" s="4">
        <v>0</v>
      </c>
      <c r="AK51" s="4">
        <v>0</v>
      </c>
      <c r="AL51" s="4">
        <v>0</v>
      </c>
      <c r="AM51" s="4">
        <v>10</v>
      </c>
      <c r="AN51" s="4">
        <v>10</v>
      </c>
      <c r="AO51" s="4">
        <v>27</v>
      </c>
      <c r="AP51" s="4">
        <v>7</v>
      </c>
      <c r="AQ51" s="5" t="s">
        <v>658</v>
      </c>
      <c r="AR51" s="5" t="s">
        <v>66</v>
      </c>
      <c r="AS51" s="5" t="s">
        <v>67</v>
      </c>
      <c r="AT51" s="5" t="s">
        <v>92</v>
      </c>
      <c r="AU51" s="5" t="s">
        <v>52</v>
      </c>
    </row>
    <row r="52" spans="1:47" ht="150" x14ac:dyDescent="0.25">
      <c r="A52" s="4">
        <v>11147</v>
      </c>
      <c r="B52" s="5" t="s">
        <v>659</v>
      </c>
      <c r="C52" s="5" t="s">
        <v>660</v>
      </c>
      <c r="D52" s="5" t="s">
        <v>557</v>
      </c>
      <c r="E52" s="5" t="s">
        <v>71</v>
      </c>
      <c r="F52" s="5" t="s">
        <v>661</v>
      </c>
      <c r="G52" s="5" t="s">
        <v>52</v>
      </c>
      <c r="H52" s="5" t="s">
        <v>135</v>
      </c>
      <c r="I52" s="6">
        <v>8482339</v>
      </c>
      <c r="J52" s="5" t="s">
        <v>662</v>
      </c>
      <c r="K52" s="5" t="s">
        <v>663</v>
      </c>
      <c r="L52" s="5" t="s">
        <v>56</v>
      </c>
      <c r="M52" s="5" t="s">
        <v>102</v>
      </c>
      <c r="N52" s="5" t="s">
        <v>103</v>
      </c>
      <c r="O52" s="5" t="s">
        <v>59</v>
      </c>
      <c r="P52" s="5" t="s">
        <v>60</v>
      </c>
      <c r="Q52" s="5" t="s">
        <v>282</v>
      </c>
      <c r="R52" s="5" t="s">
        <v>62</v>
      </c>
      <c r="S52" s="5" t="s">
        <v>62</v>
      </c>
      <c r="T52" s="5" t="s">
        <v>52</v>
      </c>
      <c r="U52" s="5" t="s">
        <v>52</v>
      </c>
      <c r="V52" s="5" t="s">
        <v>52</v>
      </c>
      <c r="W52" s="5" t="s">
        <v>664</v>
      </c>
      <c r="X52" s="5" t="s">
        <v>52</v>
      </c>
      <c r="Y52" s="5" t="s">
        <v>52</v>
      </c>
      <c r="Z52" s="5" t="s">
        <v>143</v>
      </c>
      <c r="AA52" s="5" t="s">
        <v>52</v>
      </c>
      <c r="AB52" s="5" t="s">
        <v>52</v>
      </c>
      <c r="AC52" s="5" t="s">
        <v>52</v>
      </c>
      <c r="AD52" s="4">
        <v>2</v>
      </c>
      <c r="AE52" s="4">
        <v>2</v>
      </c>
      <c r="AF52" s="4">
        <v>1</v>
      </c>
      <c r="AG52" s="4">
        <v>1</v>
      </c>
      <c r="AH52" s="4">
        <v>1</v>
      </c>
      <c r="AI52" s="4">
        <v>3</v>
      </c>
      <c r="AJ52" s="4">
        <v>0</v>
      </c>
      <c r="AK52" s="4">
        <v>0</v>
      </c>
      <c r="AL52" s="4">
        <v>0</v>
      </c>
      <c r="AM52" s="4">
        <v>10</v>
      </c>
      <c r="AN52" s="4">
        <v>10</v>
      </c>
      <c r="AO52" s="4">
        <v>30</v>
      </c>
      <c r="AP52" s="4">
        <v>10</v>
      </c>
      <c r="AQ52" s="5" t="s">
        <v>665</v>
      </c>
      <c r="AR52" s="5" t="s">
        <v>666</v>
      </c>
      <c r="AS52" s="5" t="s">
        <v>667</v>
      </c>
      <c r="AT52" s="5" t="s">
        <v>52</v>
      </c>
      <c r="AU52" s="5" t="s">
        <v>52</v>
      </c>
    </row>
    <row r="53" spans="1:47" ht="90" x14ac:dyDescent="0.25">
      <c r="A53" s="4">
        <v>11154</v>
      </c>
      <c r="B53" s="5" t="s">
        <v>668</v>
      </c>
      <c r="C53" s="5" t="s">
        <v>669</v>
      </c>
      <c r="D53" s="5" t="s">
        <v>476</v>
      </c>
      <c r="E53" s="5" t="s">
        <v>477</v>
      </c>
      <c r="F53" s="5" t="s">
        <v>670</v>
      </c>
      <c r="G53" s="5" t="s">
        <v>671</v>
      </c>
      <c r="H53" s="5" t="s">
        <v>114</v>
      </c>
      <c r="I53" s="6">
        <v>13364903</v>
      </c>
      <c r="J53" s="5" t="s">
        <v>672</v>
      </c>
      <c r="K53" s="5" t="s">
        <v>673</v>
      </c>
      <c r="L53" s="5" t="s">
        <v>56</v>
      </c>
      <c r="M53" s="5" t="s">
        <v>138</v>
      </c>
      <c r="N53" s="5" t="s">
        <v>58</v>
      </c>
      <c r="O53" s="5" t="s">
        <v>59</v>
      </c>
      <c r="P53" s="5" t="s">
        <v>60</v>
      </c>
      <c r="Q53" s="5" t="s">
        <v>61</v>
      </c>
      <c r="R53" s="5" t="s">
        <v>52</v>
      </c>
      <c r="S53" s="5" t="s">
        <v>52</v>
      </c>
      <c r="T53" s="5" t="s">
        <v>52</v>
      </c>
      <c r="U53" s="5" t="s">
        <v>52</v>
      </c>
      <c r="V53" s="5" t="s">
        <v>562</v>
      </c>
      <c r="W53" s="5" t="s">
        <v>242</v>
      </c>
      <c r="X53" s="5" t="s">
        <v>141</v>
      </c>
      <c r="Y53" s="5" t="s">
        <v>52</v>
      </c>
      <c r="Z53" s="5" t="s">
        <v>143</v>
      </c>
      <c r="AA53" s="5" t="s">
        <v>52</v>
      </c>
      <c r="AB53" s="5" t="s">
        <v>179</v>
      </c>
      <c r="AC53" s="5" t="s">
        <v>674</v>
      </c>
      <c r="AD53" s="4">
        <v>2</v>
      </c>
      <c r="AE53" s="4">
        <v>2</v>
      </c>
      <c r="AF53" s="4">
        <v>1</v>
      </c>
      <c r="AG53" s="4">
        <v>1</v>
      </c>
      <c r="AH53" s="4">
        <v>1</v>
      </c>
      <c r="AI53" s="4">
        <v>3</v>
      </c>
      <c r="AJ53" s="4">
        <v>0</v>
      </c>
      <c r="AK53" s="4">
        <v>0</v>
      </c>
      <c r="AL53" s="4">
        <v>0</v>
      </c>
      <c r="AM53" s="4">
        <v>10</v>
      </c>
      <c r="AN53" s="4">
        <v>0</v>
      </c>
      <c r="AO53" s="4">
        <v>20</v>
      </c>
      <c r="AP53" s="4">
        <v>10</v>
      </c>
      <c r="AQ53" s="5" t="s">
        <v>675</v>
      </c>
      <c r="AR53" s="5" t="s">
        <v>52</v>
      </c>
      <c r="AS53" s="5" t="s">
        <v>676</v>
      </c>
      <c r="AT53" s="5" t="s">
        <v>677</v>
      </c>
      <c r="AU53" s="5" t="s">
        <v>52</v>
      </c>
    </row>
    <row r="54" spans="1:47" ht="165" x14ac:dyDescent="0.25">
      <c r="A54" s="4">
        <v>11163</v>
      </c>
      <c r="B54" s="5" t="s">
        <v>678</v>
      </c>
      <c r="C54" s="5" t="s">
        <v>679</v>
      </c>
      <c r="D54" s="5" t="s">
        <v>680</v>
      </c>
      <c r="E54" s="5" t="s">
        <v>71</v>
      </c>
      <c r="F54" s="5" t="s">
        <v>681</v>
      </c>
      <c r="G54" s="5" t="s">
        <v>682</v>
      </c>
      <c r="H54" s="5" t="s">
        <v>254</v>
      </c>
      <c r="I54" s="6">
        <v>484090</v>
      </c>
      <c r="J54" s="5" t="s">
        <v>683</v>
      </c>
      <c r="K54" s="5" t="s">
        <v>684</v>
      </c>
      <c r="L54" s="5" t="s">
        <v>281</v>
      </c>
      <c r="M54" s="5" t="s">
        <v>302</v>
      </c>
      <c r="N54" s="5" t="s">
        <v>117</v>
      </c>
      <c r="O54" s="5" t="s">
        <v>59</v>
      </c>
      <c r="P54" s="5" t="s">
        <v>139</v>
      </c>
      <c r="Q54" s="5" t="s">
        <v>61</v>
      </c>
      <c r="R54" s="5" t="s">
        <v>62</v>
      </c>
      <c r="S54" s="5" t="s">
        <v>685</v>
      </c>
      <c r="T54" s="5" t="s">
        <v>52</v>
      </c>
      <c r="U54" s="5" t="s">
        <v>52</v>
      </c>
      <c r="V54" s="5" t="s">
        <v>52</v>
      </c>
      <c r="W54" s="5" t="s">
        <v>63</v>
      </c>
      <c r="X54" s="5" t="s">
        <v>686</v>
      </c>
      <c r="Y54" s="5" t="s">
        <v>52</v>
      </c>
      <c r="Z54" s="5" t="s">
        <v>143</v>
      </c>
      <c r="AA54" s="5" t="s">
        <v>305</v>
      </c>
      <c r="AB54" s="5" t="s">
        <v>687</v>
      </c>
      <c r="AC54" s="5" t="s">
        <v>84</v>
      </c>
      <c r="AD54" s="4">
        <v>5</v>
      </c>
      <c r="AE54" s="4">
        <v>2</v>
      </c>
      <c r="AF54" s="4">
        <v>0</v>
      </c>
      <c r="AG54" s="4">
        <v>1</v>
      </c>
      <c r="AH54" s="4">
        <v>1</v>
      </c>
      <c r="AI54" s="4">
        <v>1</v>
      </c>
      <c r="AJ54" s="4">
        <v>0</v>
      </c>
      <c r="AK54" s="4">
        <v>10</v>
      </c>
      <c r="AL54" s="4">
        <v>0</v>
      </c>
      <c r="AM54" s="4">
        <v>10</v>
      </c>
      <c r="AN54" s="4">
        <v>10</v>
      </c>
      <c r="AO54" s="4">
        <v>40</v>
      </c>
      <c r="AP54" s="4">
        <v>10</v>
      </c>
      <c r="AQ54" s="5" t="s">
        <v>688</v>
      </c>
      <c r="AR54" s="5" t="s">
        <v>689</v>
      </c>
      <c r="AS54" s="5" t="s">
        <v>690</v>
      </c>
      <c r="AT54" s="5" t="s">
        <v>691</v>
      </c>
      <c r="AU54" s="5" t="s">
        <v>52</v>
      </c>
    </row>
    <row r="55" spans="1:47" ht="120" x14ac:dyDescent="0.25">
      <c r="A55" s="4">
        <v>11205</v>
      </c>
      <c r="B55" s="5" t="s">
        <v>692</v>
      </c>
      <c r="C55" s="5" t="s">
        <v>693</v>
      </c>
      <c r="D55" s="5" t="s">
        <v>214</v>
      </c>
      <c r="E55" s="5" t="s">
        <v>71</v>
      </c>
      <c r="F55" s="5" t="s">
        <v>694</v>
      </c>
      <c r="G55" s="5" t="s">
        <v>52</v>
      </c>
      <c r="H55" s="5" t="s">
        <v>386</v>
      </c>
      <c r="I55" s="6">
        <v>117231</v>
      </c>
      <c r="J55" s="5" t="s">
        <v>695</v>
      </c>
      <c r="K55" s="5" t="s">
        <v>696</v>
      </c>
      <c r="L55" s="5" t="s">
        <v>56</v>
      </c>
      <c r="M55" s="5" t="s">
        <v>138</v>
      </c>
      <c r="N55" s="5" t="s">
        <v>117</v>
      </c>
      <c r="O55" s="5" t="s">
        <v>59</v>
      </c>
      <c r="P55" s="5" t="s">
        <v>139</v>
      </c>
      <c r="Q55" s="5" t="s">
        <v>626</v>
      </c>
      <c r="R55" s="5" t="s">
        <v>62</v>
      </c>
      <c r="S55" s="5" t="s">
        <v>62</v>
      </c>
      <c r="T55" s="5" t="s">
        <v>52</v>
      </c>
      <c r="U55" s="5" t="s">
        <v>52</v>
      </c>
      <c r="V55" s="5" t="s">
        <v>52</v>
      </c>
      <c r="W55" s="5" t="s">
        <v>628</v>
      </c>
      <c r="X55" s="5" t="s">
        <v>141</v>
      </c>
      <c r="Y55" s="5" t="s">
        <v>52</v>
      </c>
      <c r="Z55" s="5" t="s">
        <v>52</v>
      </c>
      <c r="AA55" s="5" t="s">
        <v>52</v>
      </c>
      <c r="AB55" s="5" t="s">
        <v>52</v>
      </c>
      <c r="AC55" s="5" t="s">
        <v>52</v>
      </c>
      <c r="AD55" s="4">
        <v>2</v>
      </c>
      <c r="AE55" s="4">
        <v>2</v>
      </c>
      <c r="AF55" s="4">
        <v>1</v>
      </c>
      <c r="AG55" s="4">
        <v>1</v>
      </c>
      <c r="AH55" s="4">
        <v>1</v>
      </c>
      <c r="AI55" s="4">
        <v>1</v>
      </c>
      <c r="AJ55" s="4">
        <v>0</v>
      </c>
      <c r="AK55" s="4">
        <v>0</v>
      </c>
      <c r="AL55" s="4">
        <v>0</v>
      </c>
      <c r="AM55" s="4">
        <v>10</v>
      </c>
      <c r="AN55" s="4">
        <v>10</v>
      </c>
      <c r="AO55" s="4">
        <v>28</v>
      </c>
      <c r="AP55" s="4">
        <v>8</v>
      </c>
      <c r="AQ55" s="5" t="s">
        <v>329</v>
      </c>
      <c r="AR55" s="5" t="s">
        <v>66</v>
      </c>
      <c r="AS55" s="5" t="s">
        <v>428</v>
      </c>
      <c r="AT55" s="5" t="s">
        <v>52</v>
      </c>
      <c r="AU55" s="5" t="s">
        <v>52</v>
      </c>
    </row>
    <row r="56" spans="1:47" ht="45" x14ac:dyDescent="0.25">
      <c r="A56" s="4">
        <v>11228</v>
      </c>
      <c r="B56" s="5" t="s">
        <v>697</v>
      </c>
      <c r="C56" s="5" t="s">
        <v>698</v>
      </c>
      <c r="D56" s="5" t="s">
        <v>699</v>
      </c>
      <c r="E56" s="5" t="s">
        <v>71</v>
      </c>
      <c r="F56" s="5" t="s">
        <v>700</v>
      </c>
      <c r="G56" s="5" t="s">
        <v>52</v>
      </c>
      <c r="H56" s="5" t="s">
        <v>312</v>
      </c>
      <c r="I56" s="6">
        <v>8618453</v>
      </c>
      <c r="J56" s="5" t="s">
        <v>701</v>
      </c>
      <c r="K56" s="5" t="s">
        <v>52</v>
      </c>
      <c r="L56" s="5" t="s">
        <v>56</v>
      </c>
      <c r="M56" s="5" t="s">
        <v>102</v>
      </c>
      <c r="N56" s="5" t="s">
        <v>117</v>
      </c>
      <c r="O56" s="5" t="s">
        <v>59</v>
      </c>
      <c r="P56" s="5" t="s">
        <v>139</v>
      </c>
      <c r="Q56" s="5" t="s">
        <v>139</v>
      </c>
      <c r="R56" s="5" t="s">
        <v>52</v>
      </c>
      <c r="S56" s="5" t="s">
        <v>52</v>
      </c>
      <c r="T56" s="5" t="s">
        <v>52</v>
      </c>
      <c r="U56" s="5" t="s">
        <v>52</v>
      </c>
      <c r="V56" s="5" t="s">
        <v>52</v>
      </c>
      <c r="W56" s="5" t="s">
        <v>84</v>
      </c>
      <c r="X56" s="5" t="s">
        <v>52</v>
      </c>
      <c r="Y56" s="5" t="s">
        <v>84</v>
      </c>
      <c r="Z56" s="5" t="s">
        <v>156</v>
      </c>
      <c r="AA56" s="5" t="s">
        <v>52</v>
      </c>
      <c r="AB56" s="5" t="s">
        <v>52</v>
      </c>
      <c r="AC56" s="5" t="s">
        <v>52</v>
      </c>
      <c r="AD56" s="4">
        <v>0</v>
      </c>
      <c r="AE56" s="4">
        <v>2</v>
      </c>
      <c r="AF56" s="4">
        <v>1</v>
      </c>
      <c r="AG56" s="4">
        <v>1</v>
      </c>
      <c r="AH56" s="4">
        <v>1</v>
      </c>
      <c r="AI56" s="4">
        <v>3</v>
      </c>
      <c r="AJ56" s="4">
        <v>0</v>
      </c>
      <c r="AK56" s="4">
        <v>0</v>
      </c>
      <c r="AL56" s="4">
        <v>0</v>
      </c>
      <c r="AM56" s="4">
        <v>10</v>
      </c>
      <c r="AN56" s="4">
        <v>0</v>
      </c>
      <c r="AO56" s="4">
        <v>18</v>
      </c>
      <c r="AP56" s="4">
        <v>8</v>
      </c>
      <c r="AQ56" s="5" t="s">
        <v>702</v>
      </c>
      <c r="AR56" s="5" t="s">
        <v>52</v>
      </c>
      <c r="AS56" s="5" t="s">
        <v>703</v>
      </c>
      <c r="AT56" s="5" t="s">
        <v>52</v>
      </c>
      <c r="AU56" s="5" t="s">
        <v>52</v>
      </c>
    </row>
    <row r="57" spans="1:47" ht="105" x14ac:dyDescent="0.25">
      <c r="A57" s="4">
        <v>11231</v>
      </c>
      <c r="B57" s="5" t="s">
        <v>704</v>
      </c>
      <c r="C57" s="5" t="s">
        <v>705</v>
      </c>
      <c r="D57" s="5" t="s">
        <v>706</v>
      </c>
      <c r="E57" s="5" t="s">
        <v>71</v>
      </c>
      <c r="F57" s="5" t="s">
        <v>707</v>
      </c>
      <c r="G57" s="5" t="s">
        <v>708</v>
      </c>
      <c r="H57" s="5" t="s">
        <v>237</v>
      </c>
      <c r="I57" s="6">
        <v>184776</v>
      </c>
      <c r="J57" s="5" t="s">
        <v>709</v>
      </c>
      <c r="K57" s="5" t="s">
        <v>710</v>
      </c>
      <c r="L57" s="5" t="s">
        <v>56</v>
      </c>
      <c r="M57" s="5" t="s">
        <v>102</v>
      </c>
      <c r="N57" s="5" t="s">
        <v>117</v>
      </c>
      <c r="O57" s="5" t="s">
        <v>59</v>
      </c>
      <c r="P57" s="5" t="s">
        <v>60</v>
      </c>
      <c r="Q57" s="5" t="s">
        <v>153</v>
      </c>
      <c r="R57" s="5" t="s">
        <v>52</v>
      </c>
      <c r="S57" s="5" t="s">
        <v>52</v>
      </c>
      <c r="T57" s="5" t="s">
        <v>52</v>
      </c>
      <c r="U57" s="5" t="s">
        <v>52</v>
      </c>
      <c r="V57" s="5" t="s">
        <v>52</v>
      </c>
      <c r="W57" s="5" t="s">
        <v>140</v>
      </c>
      <c r="X57" s="5" t="s">
        <v>711</v>
      </c>
      <c r="Y57" s="5" t="s">
        <v>84</v>
      </c>
      <c r="Z57" s="5" t="s">
        <v>143</v>
      </c>
      <c r="AA57" s="5" t="s">
        <v>88</v>
      </c>
      <c r="AB57" s="5" t="s">
        <v>228</v>
      </c>
      <c r="AC57" s="5" t="s">
        <v>126</v>
      </c>
      <c r="AD57" s="4">
        <v>2</v>
      </c>
      <c r="AE57" s="4">
        <v>2</v>
      </c>
      <c r="AF57" s="4">
        <v>1</v>
      </c>
      <c r="AG57" s="4">
        <v>1</v>
      </c>
      <c r="AH57" s="4">
        <v>1</v>
      </c>
      <c r="AI57" s="4">
        <v>1</v>
      </c>
      <c r="AJ57" s="4">
        <v>0</v>
      </c>
      <c r="AK57" s="4">
        <v>0</v>
      </c>
      <c r="AL57" s="4">
        <v>0</v>
      </c>
      <c r="AM57" s="4">
        <v>10</v>
      </c>
      <c r="AN57" s="4">
        <v>0</v>
      </c>
      <c r="AO57" s="4">
        <v>18</v>
      </c>
      <c r="AP57" s="4">
        <v>8</v>
      </c>
      <c r="AQ57" s="5" t="s">
        <v>52</v>
      </c>
      <c r="AR57" s="5" t="s">
        <v>52</v>
      </c>
      <c r="AS57" s="5" t="s">
        <v>52</v>
      </c>
      <c r="AT57" s="5" t="s">
        <v>712</v>
      </c>
      <c r="AU57" s="5" t="s">
        <v>52</v>
      </c>
    </row>
  </sheetData>
  <autoFilter ref="A1:AU57" xr:uid="{00000000-0001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5E21A-2545-4FCE-911B-D0C76E4BFEE6}">
  <sheetPr>
    <tabColor rgb="FF7030A0"/>
  </sheetPr>
  <dimension ref="A1:AW57"/>
  <sheetViews>
    <sheetView zoomScale="10" zoomScaleNormal="10" workbookViewId="0">
      <selection activeCell="K37" sqref="K37"/>
    </sheetView>
  </sheetViews>
  <sheetFormatPr defaultRowHeight="15" x14ac:dyDescent="0.25"/>
  <cols>
    <col min="1" max="1" width="14.28515625" customWidth="1"/>
    <col min="2" max="2" width="75.7109375" customWidth="1"/>
    <col min="3" max="3" width="22.28515625" customWidth="1"/>
    <col min="4" max="4" width="13.7109375" customWidth="1"/>
    <col min="5" max="5" width="22.42578125" customWidth="1"/>
    <col min="6" max="6" width="32.5703125" customWidth="1"/>
    <col min="7" max="7" width="45" customWidth="1"/>
    <col min="8" max="8" width="28.28515625" customWidth="1"/>
    <col min="9" max="9" width="16.7109375" bestFit="1" customWidth="1"/>
    <col min="10" max="10" width="18.140625" bestFit="1" customWidth="1"/>
    <col min="11" max="11" width="25.5703125" customWidth="1"/>
    <col min="12" max="12" width="53.7109375" customWidth="1"/>
    <col min="13" max="13" width="67.28515625" customWidth="1"/>
    <col min="14" max="14" width="18.140625" customWidth="1"/>
    <col min="15" max="15" width="43.7109375" customWidth="1"/>
    <col min="16" max="16" width="22.28515625" customWidth="1"/>
    <col min="17" max="17" width="29.85546875" customWidth="1"/>
    <col min="18" max="18" width="27.28515625" customWidth="1"/>
    <col min="19" max="19" width="18.140625" customWidth="1"/>
    <col min="20" max="20" width="24.85546875" customWidth="1"/>
    <col min="21" max="21" width="21.140625" customWidth="1"/>
    <col min="22" max="22" width="17.5703125" customWidth="1"/>
    <col min="23" max="23" width="20.7109375" customWidth="1"/>
    <col min="24" max="24" width="16.7109375" customWidth="1"/>
    <col min="25" max="26" width="25.5703125" customWidth="1"/>
    <col min="27" max="27" width="24.7109375" customWidth="1"/>
    <col min="28" max="28" width="44.7109375" customWidth="1"/>
    <col min="29" max="29" width="46" customWidth="1"/>
    <col min="30" max="30" width="16.42578125" customWidth="1"/>
    <col min="31" max="31" width="13.85546875" customWidth="1"/>
    <col min="32" max="32" width="29.140625" customWidth="1"/>
    <col min="33" max="33" width="30.42578125" customWidth="1"/>
    <col min="34" max="34" width="19.42578125" customWidth="1"/>
    <col min="35" max="35" width="22.85546875" customWidth="1"/>
    <col min="36" max="36" width="23.28515625" customWidth="1"/>
    <col min="37" max="37" width="18.140625" customWidth="1"/>
    <col min="38" max="38" width="20" customWidth="1"/>
    <col min="39" max="39" width="31" customWidth="1"/>
    <col min="40" max="40" width="35.28515625" customWidth="1"/>
    <col min="41" max="41" width="39.7109375" customWidth="1"/>
    <col min="42" max="42" width="27.85546875" customWidth="1"/>
    <col min="43" max="43" width="34.42578125" customWidth="1"/>
    <col min="44" max="44" width="23.28515625" customWidth="1"/>
    <col min="45" max="45" width="37.42578125" customWidth="1"/>
    <col min="46" max="46" width="22.7109375" customWidth="1"/>
    <col min="47" max="47" width="45.28515625" customWidth="1"/>
    <col min="48" max="48" width="27.5703125" customWidth="1"/>
    <col min="49" max="49" width="32.28515625" customWidth="1"/>
  </cols>
  <sheetData>
    <row r="1" spans="1:49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741</v>
      </c>
      <c r="J1" s="15" t="s">
        <v>8</v>
      </c>
      <c r="K1" s="15" t="s">
        <v>742</v>
      </c>
      <c r="L1" s="15" t="s">
        <v>9</v>
      </c>
      <c r="M1" s="15" t="s">
        <v>10</v>
      </c>
      <c r="N1" s="15" t="s">
        <v>11</v>
      </c>
      <c r="O1" s="15" t="s">
        <v>12</v>
      </c>
      <c r="P1" s="15" t="s">
        <v>13</v>
      </c>
      <c r="Q1" s="15" t="s">
        <v>14</v>
      </c>
      <c r="R1" s="15" t="s">
        <v>15</v>
      </c>
      <c r="S1" s="15" t="s">
        <v>16</v>
      </c>
      <c r="T1" s="15" t="s">
        <v>17</v>
      </c>
      <c r="U1" s="15" t="s">
        <v>18</v>
      </c>
      <c r="V1" s="15" t="s">
        <v>19</v>
      </c>
      <c r="W1" s="15" t="s">
        <v>20</v>
      </c>
      <c r="X1" s="15" t="s">
        <v>21</v>
      </c>
      <c r="Y1" s="15" t="s">
        <v>22</v>
      </c>
      <c r="Z1" s="15" t="s">
        <v>23</v>
      </c>
      <c r="AA1" s="15" t="s">
        <v>24</v>
      </c>
      <c r="AB1" s="15" t="s">
        <v>25</v>
      </c>
      <c r="AC1" s="15" t="s">
        <v>26</v>
      </c>
      <c r="AD1" s="15" t="s">
        <v>27</v>
      </c>
      <c r="AE1" s="15" t="s">
        <v>28</v>
      </c>
      <c r="AF1" s="15" t="s">
        <v>29</v>
      </c>
      <c r="AG1" s="15" t="s">
        <v>30</v>
      </c>
      <c r="AH1" s="15" t="s">
        <v>31</v>
      </c>
      <c r="AI1" s="15" t="s">
        <v>32</v>
      </c>
      <c r="AJ1" s="15" t="s">
        <v>33</v>
      </c>
      <c r="AK1" s="15" t="s">
        <v>34</v>
      </c>
      <c r="AL1" s="15" t="s">
        <v>35</v>
      </c>
      <c r="AM1" s="15" t="s">
        <v>36</v>
      </c>
      <c r="AN1" s="15" t="s">
        <v>37</v>
      </c>
      <c r="AO1" s="15" t="s">
        <v>38</v>
      </c>
      <c r="AP1" s="15" t="s">
        <v>39</v>
      </c>
      <c r="AQ1" s="15" t="s">
        <v>40</v>
      </c>
      <c r="AR1" s="15" t="s">
        <v>41</v>
      </c>
      <c r="AS1" s="15" t="s">
        <v>42</v>
      </c>
      <c r="AT1" s="15" t="s">
        <v>43</v>
      </c>
      <c r="AU1" s="15" t="s">
        <v>44</v>
      </c>
      <c r="AV1" s="15" t="s">
        <v>45</v>
      </c>
      <c r="AW1" s="15" t="s">
        <v>46</v>
      </c>
    </row>
    <row r="2" spans="1:49" ht="90" x14ac:dyDescent="0.25">
      <c r="A2" s="4">
        <v>12</v>
      </c>
      <c r="B2" s="5" t="s">
        <v>47</v>
      </c>
      <c r="C2" s="5" t="s">
        <v>48</v>
      </c>
      <c r="D2" s="5" t="s">
        <v>49</v>
      </c>
      <c r="E2" s="5" t="s">
        <v>50</v>
      </c>
      <c r="F2" s="5" t="s">
        <v>51</v>
      </c>
      <c r="G2" s="5" t="s">
        <v>52</v>
      </c>
      <c r="H2" s="5" t="s">
        <v>53</v>
      </c>
      <c r="I2" s="9" t="s">
        <v>721</v>
      </c>
      <c r="J2" s="6">
        <v>232822000</v>
      </c>
      <c r="K2" s="13">
        <v>250625000</v>
      </c>
      <c r="L2" s="5" t="s">
        <v>54</v>
      </c>
      <c r="M2" s="5" t="s">
        <v>55</v>
      </c>
      <c r="N2" s="5" t="s">
        <v>56</v>
      </c>
      <c r="O2" s="5" t="s">
        <v>57</v>
      </c>
      <c r="P2" s="5" t="s">
        <v>58</v>
      </c>
      <c r="Q2" s="5" t="s">
        <v>59</v>
      </c>
      <c r="R2" s="5" t="s">
        <v>60</v>
      </c>
      <c r="S2" s="5" t="s">
        <v>61</v>
      </c>
      <c r="T2" s="5" t="s">
        <v>62</v>
      </c>
      <c r="U2" s="5" t="s">
        <v>62</v>
      </c>
      <c r="V2" s="5" t="s">
        <v>52</v>
      </c>
      <c r="W2" s="5" t="s">
        <v>52</v>
      </c>
      <c r="X2" s="5" t="s">
        <v>52</v>
      </c>
      <c r="Y2" s="5" t="s">
        <v>63</v>
      </c>
      <c r="Z2" s="5" t="s">
        <v>52</v>
      </c>
      <c r="AA2" s="5" t="s">
        <v>64</v>
      </c>
      <c r="AB2" s="5" t="s">
        <v>52</v>
      </c>
      <c r="AC2" s="5" t="s">
        <v>52</v>
      </c>
      <c r="AD2" s="5" t="s">
        <v>52</v>
      </c>
      <c r="AE2" s="5" t="s">
        <v>52</v>
      </c>
      <c r="AF2" s="4">
        <v>5</v>
      </c>
      <c r="AG2" s="4">
        <v>2</v>
      </c>
      <c r="AH2" s="4">
        <v>1</v>
      </c>
      <c r="AI2" s="4">
        <v>1</v>
      </c>
      <c r="AJ2" s="4">
        <v>1</v>
      </c>
      <c r="AK2" s="4">
        <v>3</v>
      </c>
      <c r="AL2" s="4">
        <v>0</v>
      </c>
      <c r="AM2" s="4">
        <v>0</v>
      </c>
      <c r="AN2" s="4">
        <v>5</v>
      </c>
      <c r="AO2" s="4">
        <v>10</v>
      </c>
      <c r="AP2" s="4">
        <v>10</v>
      </c>
      <c r="AQ2" s="4">
        <v>38</v>
      </c>
      <c r="AR2" s="4">
        <v>13</v>
      </c>
      <c r="AS2" s="5" t="s">
        <v>65</v>
      </c>
      <c r="AT2" s="5" t="s">
        <v>66</v>
      </c>
      <c r="AU2" s="5" t="s">
        <v>67</v>
      </c>
      <c r="AV2" s="5" t="s">
        <v>52</v>
      </c>
      <c r="AW2" s="5" t="s">
        <v>52</v>
      </c>
    </row>
    <row r="3" spans="1:49" ht="105" x14ac:dyDescent="0.25">
      <c r="A3" s="4">
        <v>26</v>
      </c>
      <c r="B3" s="5" t="s">
        <v>68</v>
      </c>
      <c r="C3" s="5" t="s">
        <v>69</v>
      </c>
      <c r="D3" s="5" t="s">
        <v>70</v>
      </c>
      <c r="E3" s="5" t="s">
        <v>71</v>
      </c>
      <c r="F3" s="5" t="s">
        <v>72</v>
      </c>
      <c r="G3" s="5" t="s">
        <v>73</v>
      </c>
      <c r="H3" s="5" t="s">
        <v>74</v>
      </c>
      <c r="I3" s="9" t="s">
        <v>720</v>
      </c>
      <c r="J3" s="6">
        <v>104345000</v>
      </c>
      <c r="K3" s="13">
        <v>65362000</v>
      </c>
      <c r="L3" s="5" t="s">
        <v>75</v>
      </c>
      <c r="M3" s="5" t="s">
        <v>76</v>
      </c>
      <c r="N3" s="5" t="s">
        <v>77</v>
      </c>
      <c r="O3" s="5" t="s">
        <v>78</v>
      </c>
      <c r="P3" s="5" t="s">
        <v>79</v>
      </c>
      <c r="Q3" s="5" t="s">
        <v>80</v>
      </c>
      <c r="R3" s="5" t="s">
        <v>81</v>
      </c>
      <c r="S3" s="5" t="s">
        <v>82</v>
      </c>
      <c r="T3" s="5" t="s">
        <v>52</v>
      </c>
      <c r="U3" s="5" t="s">
        <v>83</v>
      </c>
      <c r="V3" s="5" t="s">
        <v>52</v>
      </c>
      <c r="W3" s="5" t="s">
        <v>52</v>
      </c>
      <c r="X3" s="5" t="s">
        <v>52</v>
      </c>
      <c r="Y3" s="5" t="s">
        <v>84</v>
      </c>
      <c r="Z3" s="5" t="s">
        <v>85</v>
      </c>
      <c r="AA3" s="5" t="s">
        <v>86</v>
      </c>
      <c r="AB3" s="5" t="s">
        <v>87</v>
      </c>
      <c r="AC3" s="5" t="s">
        <v>88</v>
      </c>
      <c r="AD3" s="5" t="s">
        <v>89</v>
      </c>
      <c r="AE3" s="5" t="s">
        <v>84</v>
      </c>
      <c r="AF3" s="4">
        <v>5</v>
      </c>
      <c r="AG3" s="4">
        <v>2</v>
      </c>
      <c r="AH3" s="4">
        <v>1</v>
      </c>
      <c r="AI3" s="4">
        <v>1</v>
      </c>
      <c r="AJ3" s="4">
        <v>1</v>
      </c>
      <c r="AK3" s="4">
        <v>3</v>
      </c>
      <c r="AL3" s="4">
        <v>0</v>
      </c>
      <c r="AM3" s="4">
        <v>10</v>
      </c>
      <c r="AN3" s="4">
        <v>5</v>
      </c>
      <c r="AO3" s="4">
        <v>10</v>
      </c>
      <c r="AP3" s="4">
        <v>10</v>
      </c>
      <c r="AQ3" s="4">
        <v>48</v>
      </c>
      <c r="AR3" s="4">
        <v>13</v>
      </c>
      <c r="AS3" s="5" t="s">
        <v>90</v>
      </c>
      <c r="AT3" s="5" t="s">
        <v>91</v>
      </c>
      <c r="AU3" s="5" t="s">
        <v>67</v>
      </c>
      <c r="AV3" s="5" t="s">
        <v>92</v>
      </c>
      <c r="AW3" s="5" t="s">
        <v>52</v>
      </c>
    </row>
    <row r="4" spans="1:49" ht="90" x14ac:dyDescent="0.25">
      <c r="A4" s="4">
        <v>332</v>
      </c>
      <c r="B4" s="5" t="s">
        <v>93</v>
      </c>
      <c r="C4" s="5" t="s">
        <v>94</v>
      </c>
      <c r="D4" s="5" t="s">
        <v>95</v>
      </c>
      <c r="E4" s="5" t="s">
        <v>96</v>
      </c>
      <c r="F4" s="5" t="s">
        <v>97</v>
      </c>
      <c r="G4" s="5" t="s">
        <v>98</v>
      </c>
      <c r="H4" s="5" t="s">
        <v>99</v>
      </c>
      <c r="I4" s="9" t="s">
        <v>722</v>
      </c>
      <c r="J4" s="6">
        <v>197719302</v>
      </c>
      <c r="K4" s="13">
        <v>207758591</v>
      </c>
      <c r="L4" s="5" t="s">
        <v>100</v>
      </c>
      <c r="M4" s="5" t="s">
        <v>101</v>
      </c>
      <c r="N4" s="5" t="s">
        <v>56</v>
      </c>
      <c r="O4" s="5" t="s">
        <v>102</v>
      </c>
      <c r="P4" s="5" t="s">
        <v>103</v>
      </c>
      <c r="Q4" s="5" t="s">
        <v>59</v>
      </c>
      <c r="R4" s="5" t="s">
        <v>60</v>
      </c>
      <c r="S4" s="5" t="s">
        <v>61</v>
      </c>
      <c r="T4" s="5" t="s">
        <v>62</v>
      </c>
      <c r="U4" s="5" t="s">
        <v>62</v>
      </c>
      <c r="V4" s="5" t="s">
        <v>52</v>
      </c>
      <c r="W4" s="5" t="s">
        <v>52</v>
      </c>
      <c r="X4" s="5" t="s">
        <v>104</v>
      </c>
      <c r="Y4" s="5" t="s">
        <v>63</v>
      </c>
      <c r="Z4" s="5" t="s">
        <v>105</v>
      </c>
      <c r="AA4" s="5" t="s">
        <v>106</v>
      </c>
      <c r="AB4" s="5" t="s">
        <v>52</v>
      </c>
      <c r="AC4" s="5" t="s">
        <v>52</v>
      </c>
      <c r="AD4" s="5" t="s">
        <v>52</v>
      </c>
      <c r="AE4" s="5" t="s">
        <v>52</v>
      </c>
      <c r="AF4" s="4">
        <v>2</v>
      </c>
      <c r="AG4" s="4">
        <v>2</v>
      </c>
      <c r="AH4" s="4">
        <v>1</v>
      </c>
      <c r="AI4" s="4">
        <v>1</v>
      </c>
      <c r="AJ4" s="4">
        <v>1</v>
      </c>
      <c r="AK4" s="4">
        <v>3</v>
      </c>
      <c r="AL4" s="4">
        <v>0</v>
      </c>
      <c r="AM4" s="4">
        <v>0</v>
      </c>
      <c r="AN4" s="4">
        <v>0</v>
      </c>
      <c r="AO4" s="4">
        <v>10</v>
      </c>
      <c r="AP4" s="4">
        <v>10</v>
      </c>
      <c r="AQ4" s="4">
        <v>30</v>
      </c>
      <c r="AR4" s="4">
        <v>10</v>
      </c>
      <c r="AS4" s="5" t="s">
        <v>107</v>
      </c>
      <c r="AT4" s="5" t="s">
        <v>66</v>
      </c>
      <c r="AU4" s="5" t="s">
        <v>67</v>
      </c>
      <c r="AV4" s="5" t="s">
        <v>52</v>
      </c>
      <c r="AW4" s="5" t="s">
        <v>52</v>
      </c>
    </row>
    <row r="5" spans="1:49" ht="90" x14ac:dyDescent="0.25">
      <c r="A5" s="4">
        <v>460</v>
      </c>
      <c r="B5" s="5" t="s">
        <v>108</v>
      </c>
      <c r="C5" s="5" t="s">
        <v>109</v>
      </c>
      <c r="D5" s="5" t="s">
        <v>110</v>
      </c>
      <c r="E5" s="5" t="s">
        <v>111</v>
      </c>
      <c r="F5" s="5" t="s">
        <v>112</v>
      </c>
      <c r="G5" s="5" t="s">
        <v>113</v>
      </c>
      <c r="H5" s="5" t="s">
        <v>114</v>
      </c>
      <c r="I5" s="9" t="s">
        <v>263</v>
      </c>
      <c r="J5" s="6">
        <v>28227539</v>
      </c>
      <c r="K5" s="13">
        <v>18211647</v>
      </c>
      <c r="L5" s="5" t="s">
        <v>115</v>
      </c>
      <c r="M5" s="5" t="s">
        <v>116</v>
      </c>
      <c r="N5" s="5" t="s">
        <v>77</v>
      </c>
      <c r="O5" s="5" t="s">
        <v>102</v>
      </c>
      <c r="P5" s="5" t="s">
        <v>117</v>
      </c>
      <c r="Q5" s="5" t="s">
        <v>59</v>
      </c>
      <c r="R5" s="5" t="s">
        <v>118</v>
      </c>
      <c r="S5" s="5" t="s">
        <v>82</v>
      </c>
      <c r="T5" s="5" t="s">
        <v>52</v>
      </c>
      <c r="U5" s="5" t="s">
        <v>119</v>
      </c>
      <c r="V5" s="5" t="s">
        <v>52</v>
      </c>
      <c r="W5" s="5" t="s">
        <v>52</v>
      </c>
      <c r="X5" s="5" t="s">
        <v>120</v>
      </c>
      <c r="Y5" s="5" t="s">
        <v>121</v>
      </c>
      <c r="Z5" s="5" t="s">
        <v>122</v>
      </c>
      <c r="AA5" s="5" t="s">
        <v>123</v>
      </c>
      <c r="AB5" s="5" t="s">
        <v>84</v>
      </c>
      <c r="AC5" s="5" t="s">
        <v>124</v>
      </c>
      <c r="AD5" s="5" t="s">
        <v>125</v>
      </c>
      <c r="AE5" s="5" t="s">
        <v>126</v>
      </c>
      <c r="AF5" s="4">
        <v>2</v>
      </c>
      <c r="AG5" s="4">
        <v>2</v>
      </c>
      <c r="AH5" s="4">
        <v>1</v>
      </c>
      <c r="AI5" s="4">
        <v>1</v>
      </c>
      <c r="AJ5" s="4">
        <v>1</v>
      </c>
      <c r="AK5" s="4">
        <v>3</v>
      </c>
      <c r="AL5" s="4">
        <v>0</v>
      </c>
      <c r="AM5" s="4">
        <v>0</v>
      </c>
      <c r="AN5" s="4">
        <v>5</v>
      </c>
      <c r="AO5" s="4">
        <v>10</v>
      </c>
      <c r="AP5" s="4">
        <v>10</v>
      </c>
      <c r="AQ5" s="4">
        <v>35</v>
      </c>
      <c r="AR5" s="4">
        <v>10</v>
      </c>
      <c r="AS5" s="5" t="s">
        <v>127</v>
      </c>
      <c r="AT5" s="5" t="s">
        <v>128</v>
      </c>
      <c r="AU5" s="5" t="s">
        <v>67</v>
      </c>
      <c r="AV5" s="5" t="s">
        <v>129</v>
      </c>
      <c r="AW5" s="5" t="s">
        <v>52</v>
      </c>
    </row>
    <row r="6" spans="1:49" ht="90" x14ac:dyDescent="0.25">
      <c r="A6" s="4">
        <v>658</v>
      </c>
      <c r="B6" s="5" t="s">
        <v>130</v>
      </c>
      <c r="C6" s="5" t="s">
        <v>131</v>
      </c>
      <c r="D6" s="5" t="s">
        <v>132</v>
      </c>
      <c r="E6" s="5" t="s">
        <v>71</v>
      </c>
      <c r="F6" s="5" t="s">
        <v>133</v>
      </c>
      <c r="G6" s="5" t="s">
        <v>134</v>
      </c>
      <c r="H6" s="5" t="s">
        <v>135</v>
      </c>
      <c r="I6" s="9" t="s">
        <v>723</v>
      </c>
      <c r="J6" s="6">
        <v>9780034</v>
      </c>
      <c r="K6" s="13">
        <v>11286841</v>
      </c>
      <c r="L6" s="5" t="s">
        <v>136</v>
      </c>
      <c r="M6" s="5" t="s">
        <v>137</v>
      </c>
      <c r="N6" s="5" t="s">
        <v>56</v>
      </c>
      <c r="O6" s="5" t="s">
        <v>138</v>
      </c>
      <c r="P6" s="5" t="s">
        <v>58</v>
      </c>
      <c r="Q6" s="5" t="s">
        <v>59</v>
      </c>
      <c r="R6" s="5" t="s">
        <v>139</v>
      </c>
      <c r="S6" s="5" t="s">
        <v>139</v>
      </c>
      <c r="T6" s="5" t="s">
        <v>52</v>
      </c>
      <c r="U6" s="5" t="s">
        <v>62</v>
      </c>
      <c r="V6" s="5" t="s">
        <v>52</v>
      </c>
      <c r="W6" s="5" t="s">
        <v>52</v>
      </c>
      <c r="X6" s="5" t="s">
        <v>52</v>
      </c>
      <c r="Y6" s="5" t="s">
        <v>140</v>
      </c>
      <c r="Z6" s="5" t="s">
        <v>141</v>
      </c>
      <c r="AA6" s="5" t="s">
        <v>142</v>
      </c>
      <c r="AB6" s="5" t="s">
        <v>143</v>
      </c>
      <c r="AC6" s="5" t="s">
        <v>52</v>
      </c>
      <c r="AD6" s="5" t="s">
        <v>52</v>
      </c>
      <c r="AE6" s="5" t="s">
        <v>52</v>
      </c>
      <c r="AF6" s="4">
        <v>2</v>
      </c>
      <c r="AG6" s="4">
        <v>2</v>
      </c>
      <c r="AH6" s="4">
        <v>1</v>
      </c>
      <c r="AI6" s="4">
        <v>1</v>
      </c>
      <c r="AJ6" s="4">
        <v>1</v>
      </c>
      <c r="AK6" s="4">
        <v>3</v>
      </c>
      <c r="AL6" s="4">
        <v>0</v>
      </c>
      <c r="AM6" s="4">
        <v>0</v>
      </c>
      <c r="AN6" s="4">
        <v>5</v>
      </c>
      <c r="AO6" s="4">
        <v>0</v>
      </c>
      <c r="AP6" s="4">
        <v>10</v>
      </c>
      <c r="AQ6" s="4">
        <v>25</v>
      </c>
      <c r="AR6" s="4">
        <v>10</v>
      </c>
      <c r="AS6" s="5" t="s">
        <v>52</v>
      </c>
      <c r="AT6" s="5" t="s">
        <v>144</v>
      </c>
      <c r="AU6" s="5" t="s">
        <v>67</v>
      </c>
      <c r="AV6" s="5" t="s">
        <v>52</v>
      </c>
      <c r="AW6" s="5" t="s">
        <v>52</v>
      </c>
    </row>
    <row r="7" spans="1:49" ht="120" x14ac:dyDescent="0.25">
      <c r="A7" s="4">
        <v>1685</v>
      </c>
      <c r="B7" s="5" t="s">
        <v>145</v>
      </c>
      <c r="C7" s="5" t="s">
        <v>146</v>
      </c>
      <c r="D7" s="5" t="s">
        <v>147</v>
      </c>
      <c r="E7" s="5" t="s">
        <v>148</v>
      </c>
      <c r="F7" s="5" t="s">
        <v>149</v>
      </c>
      <c r="G7" s="5" t="s">
        <v>150</v>
      </c>
      <c r="H7" s="5" t="s">
        <v>135</v>
      </c>
      <c r="I7" s="9" t="s">
        <v>723</v>
      </c>
      <c r="J7" s="6">
        <v>15632499</v>
      </c>
      <c r="K7" s="13">
        <v>10497927</v>
      </c>
      <c r="L7" s="5" t="s">
        <v>151</v>
      </c>
      <c r="M7" s="5" t="s">
        <v>152</v>
      </c>
      <c r="N7" s="5" t="s">
        <v>56</v>
      </c>
      <c r="O7" s="5" t="s">
        <v>102</v>
      </c>
      <c r="P7" s="5" t="s">
        <v>117</v>
      </c>
      <c r="Q7" s="5" t="s">
        <v>59</v>
      </c>
      <c r="R7" s="5" t="s">
        <v>60</v>
      </c>
      <c r="S7" s="5" t="s">
        <v>153</v>
      </c>
      <c r="T7" s="5" t="s">
        <v>52</v>
      </c>
      <c r="U7" s="5" t="s">
        <v>154</v>
      </c>
      <c r="V7" s="5" t="s">
        <v>52</v>
      </c>
      <c r="W7" s="5" t="s">
        <v>52</v>
      </c>
      <c r="X7" s="5" t="s">
        <v>52</v>
      </c>
      <c r="Y7" s="5" t="s">
        <v>84</v>
      </c>
      <c r="Z7" s="5" t="s">
        <v>155</v>
      </c>
      <c r="AA7" s="5" t="s">
        <v>84</v>
      </c>
      <c r="AB7" s="5" t="s">
        <v>156</v>
      </c>
      <c r="AC7" s="5" t="s">
        <v>157</v>
      </c>
      <c r="AD7" s="5" t="s">
        <v>158</v>
      </c>
      <c r="AE7" s="5" t="s">
        <v>159</v>
      </c>
      <c r="AF7" s="4">
        <v>2</v>
      </c>
      <c r="AG7" s="4">
        <v>2</v>
      </c>
      <c r="AH7" s="4">
        <v>1</v>
      </c>
      <c r="AI7" s="4">
        <v>1</v>
      </c>
      <c r="AJ7" s="4">
        <v>1</v>
      </c>
      <c r="AK7" s="4">
        <v>3</v>
      </c>
      <c r="AL7" s="4">
        <v>0</v>
      </c>
      <c r="AM7" s="4">
        <v>5</v>
      </c>
      <c r="AN7" s="4">
        <v>0</v>
      </c>
      <c r="AO7" s="4">
        <v>10</v>
      </c>
      <c r="AP7" s="4">
        <v>10</v>
      </c>
      <c r="AQ7" s="4">
        <v>35</v>
      </c>
      <c r="AR7" s="4">
        <v>10</v>
      </c>
      <c r="AS7" s="5" t="s">
        <v>160</v>
      </c>
      <c r="AT7" s="5" t="s">
        <v>161</v>
      </c>
      <c r="AU7" s="5" t="s">
        <v>162</v>
      </c>
      <c r="AV7" s="5" t="s">
        <v>163</v>
      </c>
      <c r="AW7" s="5" t="s">
        <v>52</v>
      </c>
    </row>
    <row r="8" spans="1:49" ht="375" x14ac:dyDescent="0.25">
      <c r="A8" s="4">
        <v>2309</v>
      </c>
      <c r="B8" s="5" t="s">
        <v>164</v>
      </c>
      <c r="C8" s="5" t="s">
        <v>165</v>
      </c>
      <c r="D8" s="5" t="s">
        <v>166</v>
      </c>
      <c r="E8" s="5" t="s">
        <v>167</v>
      </c>
      <c r="F8" s="5" t="s">
        <v>168</v>
      </c>
      <c r="G8" s="5" t="s">
        <v>169</v>
      </c>
      <c r="H8" s="5" t="s">
        <v>170</v>
      </c>
      <c r="I8" s="9" t="s">
        <v>724</v>
      </c>
      <c r="J8" s="6">
        <v>1581818</v>
      </c>
      <c r="K8" s="13">
        <v>20202829</v>
      </c>
      <c r="L8" s="5" t="s">
        <v>171</v>
      </c>
      <c r="M8" s="5" t="s">
        <v>172</v>
      </c>
      <c r="N8" s="5" t="s">
        <v>56</v>
      </c>
      <c r="O8" s="5" t="s">
        <v>138</v>
      </c>
      <c r="P8" s="5" t="s">
        <v>117</v>
      </c>
      <c r="Q8" s="5" t="s">
        <v>59</v>
      </c>
      <c r="R8" s="5" t="s">
        <v>60</v>
      </c>
      <c r="S8" s="5" t="s">
        <v>173</v>
      </c>
      <c r="T8" s="5" t="s">
        <v>52</v>
      </c>
      <c r="U8" s="5" t="s">
        <v>52</v>
      </c>
      <c r="V8" s="5" t="s">
        <v>52</v>
      </c>
      <c r="W8" s="5" t="s">
        <v>52</v>
      </c>
      <c r="X8" s="5" t="s">
        <v>174</v>
      </c>
      <c r="Y8" s="5" t="s">
        <v>175</v>
      </c>
      <c r="Z8" s="5" t="s">
        <v>176</v>
      </c>
      <c r="AA8" s="5" t="s">
        <v>177</v>
      </c>
      <c r="AB8" s="5" t="s">
        <v>178</v>
      </c>
      <c r="AC8" s="5" t="s">
        <v>88</v>
      </c>
      <c r="AD8" s="5" t="s">
        <v>179</v>
      </c>
      <c r="AE8" s="5" t="s">
        <v>180</v>
      </c>
      <c r="AF8" s="4">
        <v>2</v>
      </c>
      <c r="AG8" s="4">
        <v>2</v>
      </c>
      <c r="AH8" s="4">
        <v>1</v>
      </c>
      <c r="AI8" s="4">
        <v>1</v>
      </c>
      <c r="AJ8" s="4">
        <v>1</v>
      </c>
      <c r="AK8" s="4">
        <v>2</v>
      </c>
      <c r="AL8" s="4">
        <v>0</v>
      </c>
      <c r="AM8" s="4">
        <v>0</v>
      </c>
      <c r="AN8" s="4">
        <v>5</v>
      </c>
      <c r="AO8" s="4">
        <v>10</v>
      </c>
      <c r="AP8" s="4">
        <v>0</v>
      </c>
      <c r="AQ8" s="4">
        <v>24</v>
      </c>
      <c r="AR8" s="4">
        <v>9</v>
      </c>
      <c r="AS8" s="5" t="s">
        <v>181</v>
      </c>
      <c r="AT8" s="5" t="s">
        <v>52</v>
      </c>
      <c r="AU8" s="5" t="s">
        <v>182</v>
      </c>
      <c r="AV8" s="5" t="s">
        <v>183</v>
      </c>
      <c r="AW8" s="5" t="s">
        <v>52</v>
      </c>
    </row>
    <row r="9" spans="1:49" ht="30" x14ac:dyDescent="0.25">
      <c r="A9" s="4">
        <v>3926</v>
      </c>
      <c r="B9" s="5" t="s">
        <v>184</v>
      </c>
      <c r="C9" s="5" t="s">
        <v>185</v>
      </c>
      <c r="D9" s="5" t="s">
        <v>186</v>
      </c>
      <c r="E9" s="5" t="s">
        <v>71</v>
      </c>
      <c r="F9" s="5" t="s">
        <v>187</v>
      </c>
      <c r="G9" s="5" t="s">
        <v>52</v>
      </c>
      <c r="H9" s="5" t="s">
        <v>188</v>
      </c>
      <c r="I9" s="9" t="s">
        <v>725</v>
      </c>
      <c r="J9" s="6">
        <v>645259</v>
      </c>
      <c r="K9" s="13">
        <v>1426767</v>
      </c>
      <c r="L9" s="5" t="s">
        <v>189</v>
      </c>
      <c r="M9" s="5" t="s">
        <v>190</v>
      </c>
      <c r="N9" s="5" t="s">
        <v>56</v>
      </c>
      <c r="O9" s="5" t="s">
        <v>138</v>
      </c>
      <c r="P9" s="5" t="s">
        <v>117</v>
      </c>
      <c r="Q9" s="5" t="s">
        <v>59</v>
      </c>
      <c r="R9" s="5" t="s">
        <v>139</v>
      </c>
      <c r="S9" s="5" t="s">
        <v>139</v>
      </c>
      <c r="T9" s="5" t="s">
        <v>52</v>
      </c>
      <c r="U9" s="5" t="s">
        <v>52</v>
      </c>
      <c r="V9" s="5" t="s">
        <v>52</v>
      </c>
      <c r="W9" s="5" t="s">
        <v>52</v>
      </c>
      <c r="X9" s="5" t="s">
        <v>52</v>
      </c>
      <c r="Y9" s="5" t="s">
        <v>191</v>
      </c>
      <c r="Z9" s="5" t="s">
        <v>52</v>
      </c>
      <c r="AA9" s="5" t="s">
        <v>142</v>
      </c>
      <c r="AB9" s="5" t="s">
        <v>52</v>
      </c>
      <c r="AC9" s="5" t="s">
        <v>52</v>
      </c>
      <c r="AD9" s="5" t="s">
        <v>52</v>
      </c>
      <c r="AE9" s="5" t="s">
        <v>52</v>
      </c>
      <c r="AF9" s="4">
        <v>2</v>
      </c>
      <c r="AG9" s="4">
        <v>2</v>
      </c>
      <c r="AH9" s="4">
        <v>0</v>
      </c>
      <c r="AI9" s="4">
        <v>1</v>
      </c>
      <c r="AJ9" s="4">
        <v>1</v>
      </c>
      <c r="AK9" s="4">
        <v>1</v>
      </c>
      <c r="AL9" s="4">
        <v>0</v>
      </c>
      <c r="AM9" s="4">
        <v>0</v>
      </c>
      <c r="AN9" s="4">
        <v>5</v>
      </c>
      <c r="AO9" s="4">
        <v>10</v>
      </c>
      <c r="AP9" s="4">
        <v>0</v>
      </c>
      <c r="AQ9" s="4">
        <v>22</v>
      </c>
      <c r="AR9" s="4">
        <v>7</v>
      </c>
      <c r="AS9" s="5" t="s">
        <v>52</v>
      </c>
      <c r="AT9" s="5" t="s">
        <v>52</v>
      </c>
      <c r="AU9" s="5" t="s">
        <v>67</v>
      </c>
      <c r="AV9" s="5" t="s">
        <v>52</v>
      </c>
      <c r="AW9" s="5" t="s">
        <v>52</v>
      </c>
    </row>
    <row r="10" spans="1:49" ht="409.5" x14ac:dyDescent="0.25">
      <c r="A10" s="4">
        <v>10576</v>
      </c>
      <c r="B10" s="5" t="s">
        <v>192</v>
      </c>
      <c r="C10" s="5" t="s">
        <v>193</v>
      </c>
      <c r="D10" s="5" t="s">
        <v>194</v>
      </c>
      <c r="E10" s="5" t="s">
        <v>167</v>
      </c>
      <c r="F10" s="5" t="s">
        <v>195</v>
      </c>
      <c r="G10" s="5" t="s">
        <v>196</v>
      </c>
      <c r="H10" s="5" t="s">
        <v>53</v>
      </c>
      <c r="I10" s="9" t="s">
        <v>53</v>
      </c>
      <c r="K10" s="14"/>
      <c r="L10" s="5" t="s">
        <v>197</v>
      </c>
      <c r="M10" s="5" t="s">
        <v>198</v>
      </c>
      <c r="N10" s="5" t="s">
        <v>199</v>
      </c>
      <c r="O10" s="5" t="s">
        <v>200</v>
      </c>
      <c r="P10" s="5" t="s">
        <v>79</v>
      </c>
      <c r="Q10" s="5" t="s">
        <v>201</v>
      </c>
      <c r="R10" s="5" t="s">
        <v>60</v>
      </c>
      <c r="S10" s="5" t="s">
        <v>202</v>
      </c>
      <c r="T10" s="5" t="s">
        <v>62</v>
      </c>
      <c r="U10" s="5" t="s">
        <v>62</v>
      </c>
      <c r="V10" s="5" t="s">
        <v>52</v>
      </c>
      <c r="W10" s="5" t="s">
        <v>52</v>
      </c>
      <c r="X10" s="5" t="s">
        <v>203</v>
      </c>
      <c r="Y10" s="5" t="s">
        <v>204</v>
      </c>
      <c r="Z10" s="5" t="s">
        <v>205</v>
      </c>
      <c r="AA10" s="5" t="s">
        <v>206</v>
      </c>
      <c r="AB10" s="5" t="s">
        <v>156</v>
      </c>
      <c r="AC10" s="5" t="s">
        <v>207</v>
      </c>
      <c r="AD10" s="5" t="s">
        <v>208</v>
      </c>
      <c r="AE10" s="5" t="s">
        <v>209</v>
      </c>
      <c r="AF10" s="4">
        <v>2</v>
      </c>
      <c r="AG10" s="4">
        <v>2</v>
      </c>
      <c r="AH10" s="4">
        <v>1</v>
      </c>
      <c r="AI10" s="4">
        <v>1</v>
      </c>
      <c r="AJ10" s="4">
        <v>1</v>
      </c>
      <c r="AK10" s="4">
        <v>0</v>
      </c>
      <c r="AL10" s="4">
        <v>0</v>
      </c>
      <c r="AM10" s="4">
        <v>10</v>
      </c>
      <c r="AN10" s="4">
        <v>10</v>
      </c>
      <c r="AO10" s="4">
        <v>10</v>
      </c>
      <c r="AP10" s="4">
        <v>10</v>
      </c>
      <c r="AQ10" s="4">
        <v>47</v>
      </c>
      <c r="AR10" s="4">
        <v>7</v>
      </c>
      <c r="AS10" s="5" t="s">
        <v>210</v>
      </c>
      <c r="AT10" s="5" t="s">
        <v>66</v>
      </c>
      <c r="AU10" s="5" t="s">
        <v>182</v>
      </c>
      <c r="AV10" s="5" t="s">
        <v>211</v>
      </c>
      <c r="AW10" s="5" t="s">
        <v>52</v>
      </c>
    </row>
    <row r="11" spans="1:49" ht="360" x14ac:dyDescent="0.25">
      <c r="A11" s="4">
        <v>10578</v>
      </c>
      <c r="B11" s="5" t="s">
        <v>212</v>
      </c>
      <c r="C11" s="5" t="s">
        <v>213</v>
      </c>
      <c r="D11" s="5" t="s">
        <v>214</v>
      </c>
      <c r="E11" s="5" t="s">
        <v>71</v>
      </c>
      <c r="F11" s="5" t="s">
        <v>215</v>
      </c>
      <c r="G11" s="5" t="s">
        <v>216</v>
      </c>
      <c r="H11" s="5" t="s">
        <v>217</v>
      </c>
      <c r="I11" s="10">
        <v>44989</v>
      </c>
      <c r="J11" s="6">
        <v>459101</v>
      </c>
      <c r="K11" s="13">
        <v>975957</v>
      </c>
      <c r="L11" s="5" t="s">
        <v>218</v>
      </c>
      <c r="M11" s="5" t="s">
        <v>219</v>
      </c>
      <c r="N11" s="5" t="s">
        <v>56</v>
      </c>
      <c r="O11" s="5" t="s">
        <v>220</v>
      </c>
      <c r="P11" s="5" t="s">
        <v>117</v>
      </c>
      <c r="Q11" s="5" t="s">
        <v>59</v>
      </c>
      <c r="R11" s="5" t="s">
        <v>221</v>
      </c>
      <c r="S11" s="5" t="s">
        <v>222</v>
      </c>
      <c r="T11" s="5" t="s">
        <v>52</v>
      </c>
      <c r="U11" s="5" t="s">
        <v>52</v>
      </c>
      <c r="V11" s="5" t="s">
        <v>52</v>
      </c>
      <c r="W11" s="5" t="s">
        <v>52</v>
      </c>
      <c r="X11" s="5" t="s">
        <v>52</v>
      </c>
      <c r="Y11" s="5" t="s">
        <v>223</v>
      </c>
      <c r="Z11" s="5" t="s">
        <v>224</v>
      </c>
      <c r="AA11" s="5" t="s">
        <v>225</v>
      </c>
      <c r="AB11" s="5" t="s">
        <v>226</v>
      </c>
      <c r="AC11" s="5" t="s">
        <v>227</v>
      </c>
      <c r="AD11" s="5" t="s">
        <v>228</v>
      </c>
      <c r="AE11" s="5" t="s">
        <v>229</v>
      </c>
      <c r="AF11" s="4">
        <v>2</v>
      </c>
      <c r="AG11" s="4">
        <v>0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10</v>
      </c>
      <c r="AP11" s="4">
        <v>0</v>
      </c>
      <c r="AQ11" s="4">
        <v>14</v>
      </c>
      <c r="AR11" s="4">
        <v>4</v>
      </c>
      <c r="AS11" s="5" t="s">
        <v>230</v>
      </c>
      <c r="AT11" s="5" t="s">
        <v>52</v>
      </c>
      <c r="AU11" s="5" t="s">
        <v>182</v>
      </c>
      <c r="AV11" s="5" t="s">
        <v>231</v>
      </c>
      <c r="AW11" s="5" t="s">
        <v>52</v>
      </c>
    </row>
    <row r="12" spans="1:49" ht="135" x14ac:dyDescent="0.25">
      <c r="A12" s="4">
        <v>10583</v>
      </c>
      <c r="B12" s="5" t="s">
        <v>232</v>
      </c>
      <c r="C12" s="5" t="s">
        <v>233</v>
      </c>
      <c r="D12" s="5" t="s">
        <v>234</v>
      </c>
      <c r="E12" s="5" t="s">
        <v>235</v>
      </c>
      <c r="F12" s="5" t="s">
        <v>236</v>
      </c>
      <c r="G12" s="5" t="s">
        <v>52</v>
      </c>
      <c r="H12" s="5" t="s">
        <v>237</v>
      </c>
      <c r="I12" s="9" t="s">
        <v>726</v>
      </c>
      <c r="J12" s="6">
        <v>8012124</v>
      </c>
      <c r="K12" s="13">
        <v>2048346</v>
      </c>
      <c r="L12" s="5" t="s">
        <v>238</v>
      </c>
      <c r="M12" s="5" t="s">
        <v>239</v>
      </c>
      <c r="N12" s="5" t="s">
        <v>56</v>
      </c>
      <c r="O12" s="5" t="s">
        <v>138</v>
      </c>
      <c r="P12" s="5" t="s">
        <v>117</v>
      </c>
      <c r="Q12" s="5" t="s">
        <v>59</v>
      </c>
      <c r="R12" s="5" t="s">
        <v>240</v>
      </c>
      <c r="S12" s="5" t="s">
        <v>241</v>
      </c>
      <c r="T12" s="5" t="s">
        <v>52</v>
      </c>
      <c r="U12" s="5" t="s">
        <v>52</v>
      </c>
      <c r="V12" s="5" t="s">
        <v>52</v>
      </c>
      <c r="W12" s="5" t="s">
        <v>52</v>
      </c>
      <c r="X12" s="5" t="s">
        <v>84</v>
      </c>
      <c r="Y12" s="5" t="s">
        <v>242</v>
      </c>
      <c r="Z12" s="5" t="s">
        <v>243</v>
      </c>
      <c r="AA12" s="5" t="s">
        <v>244</v>
      </c>
      <c r="AB12" s="5" t="s">
        <v>156</v>
      </c>
      <c r="AC12" s="5" t="s">
        <v>245</v>
      </c>
      <c r="AD12" s="5" t="s">
        <v>228</v>
      </c>
      <c r="AE12" s="5" t="s">
        <v>246</v>
      </c>
      <c r="AF12" s="4">
        <v>2</v>
      </c>
      <c r="AG12" s="4">
        <v>0</v>
      </c>
      <c r="AH12" s="4">
        <v>0</v>
      </c>
      <c r="AI12" s="4">
        <v>1</v>
      </c>
      <c r="AJ12" s="4">
        <v>0</v>
      </c>
      <c r="AK12" s="4">
        <v>3</v>
      </c>
      <c r="AL12" s="4">
        <v>0</v>
      </c>
      <c r="AM12" s="4">
        <v>0</v>
      </c>
      <c r="AN12" s="4">
        <v>0</v>
      </c>
      <c r="AO12" s="4">
        <v>10</v>
      </c>
      <c r="AP12" s="4">
        <v>0</v>
      </c>
      <c r="AQ12" s="4">
        <v>16</v>
      </c>
      <c r="AR12" s="4">
        <v>6</v>
      </c>
      <c r="AS12" s="5" t="s">
        <v>230</v>
      </c>
      <c r="AT12" s="5" t="s">
        <v>52</v>
      </c>
      <c r="AU12" s="5" t="s">
        <v>182</v>
      </c>
      <c r="AV12" s="5" t="s">
        <v>247</v>
      </c>
      <c r="AW12" s="5" t="s">
        <v>52</v>
      </c>
    </row>
    <row r="13" spans="1:49" ht="120" x14ac:dyDescent="0.25">
      <c r="A13" s="4">
        <v>10587</v>
      </c>
      <c r="B13" s="5" t="s">
        <v>248</v>
      </c>
      <c r="C13" s="5" t="s">
        <v>249</v>
      </c>
      <c r="D13" s="5" t="s">
        <v>250</v>
      </c>
      <c r="E13" s="5" t="s">
        <v>251</v>
      </c>
      <c r="F13" s="5" t="s">
        <v>252</v>
      </c>
      <c r="G13" s="5" t="s">
        <v>253</v>
      </c>
      <c r="H13" s="5" t="s">
        <v>254</v>
      </c>
      <c r="I13" s="9" t="s">
        <v>727</v>
      </c>
      <c r="J13" s="6">
        <v>99571</v>
      </c>
      <c r="K13" s="13">
        <v>151715</v>
      </c>
      <c r="L13" s="5" t="s">
        <v>255</v>
      </c>
      <c r="M13" s="5" t="s">
        <v>52</v>
      </c>
      <c r="N13" s="5" t="s">
        <v>77</v>
      </c>
      <c r="O13" s="5" t="s">
        <v>78</v>
      </c>
      <c r="P13" s="5" t="s">
        <v>117</v>
      </c>
      <c r="Q13" s="5" t="s">
        <v>59</v>
      </c>
      <c r="R13" s="5" t="s">
        <v>81</v>
      </c>
      <c r="S13" s="5" t="s">
        <v>61</v>
      </c>
      <c r="T13" s="5" t="s">
        <v>52</v>
      </c>
      <c r="U13" s="5" t="s">
        <v>52</v>
      </c>
      <c r="V13" s="5" t="s">
        <v>52</v>
      </c>
      <c r="W13" s="5" t="s">
        <v>52</v>
      </c>
      <c r="X13" s="5" t="s">
        <v>256</v>
      </c>
      <c r="Y13" s="5" t="s">
        <v>84</v>
      </c>
      <c r="Z13" s="5" t="s">
        <v>257</v>
      </c>
      <c r="AA13" s="5" t="s">
        <v>258</v>
      </c>
      <c r="AB13" s="5" t="s">
        <v>87</v>
      </c>
      <c r="AC13" s="5" t="s">
        <v>84</v>
      </c>
      <c r="AD13" s="5" t="s">
        <v>228</v>
      </c>
      <c r="AE13" s="5" t="s">
        <v>84</v>
      </c>
      <c r="AF13" s="4">
        <v>5</v>
      </c>
      <c r="AG13" s="4">
        <v>2</v>
      </c>
      <c r="AH13" s="4">
        <v>1</v>
      </c>
      <c r="AI13" s="4">
        <v>1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10</v>
      </c>
      <c r="AP13" s="4">
        <v>0</v>
      </c>
      <c r="AQ13" s="4">
        <v>20</v>
      </c>
      <c r="AR13" s="4">
        <v>10</v>
      </c>
      <c r="AS13" s="5" t="s">
        <v>230</v>
      </c>
      <c r="AT13" s="5" t="s">
        <v>52</v>
      </c>
      <c r="AU13" s="5" t="s">
        <v>182</v>
      </c>
      <c r="AV13" s="5" t="s">
        <v>259</v>
      </c>
      <c r="AW13" s="5" t="s">
        <v>52</v>
      </c>
    </row>
    <row r="14" spans="1:49" ht="90" x14ac:dyDescent="0.25">
      <c r="A14" s="4">
        <v>10607</v>
      </c>
      <c r="B14" s="5" t="s">
        <v>260</v>
      </c>
      <c r="C14" s="5" t="s">
        <v>261</v>
      </c>
      <c r="D14" s="5" t="s">
        <v>95</v>
      </c>
      <c r="E14" s="5" t="s">
        <v>96</v>
      </c>
      <c r="F14" s="5" t="s">
        <v>262</v>
      </c>
      <c r="G14" s="5" t="s">
        <v>52</v>
      </c>
      <c r="H14" s="5" t="s">
        <v>263</v>
      </c>
      <c r="I14" s="9" t="s">
        <v>728</v>
      </c>
      <c r="K14" s="14"/>
      <c r="L14" s="5" t="s">
        <v>264</v>
      </c>
      <c r="M14" s="5" t="s">
        <v>265</v>
      </c>
      <c r="N14" s="5" t="s">
        <v>266</v>
      </c>
      <c r="O14" s="5" t="s">
        <v>267</v>
      </c>
      <c r="P14" s="5" t="s">
        <v>268</v>
      </c>
      <c r="Q14" s="5" t="s">
        <v>80</v>
      </c>
      <c r="R14" s="5" t="s">
        <v>81</v>
      </c>
      <c r="S14" s="5" t="s">
        <v>61</v>
      </c>
      <c r="T14" s="5" t="s">
        <v>52</v>
      </c>
      <c r="U14" s="5" t="s">
        <v>52</v>
      </c>
      <c r="V14" s="5" t="s">
        <v>52</v>
      </c>
      <c r="W14" s="5" t="s">
        <v>52</v>
      </c>
      <c r="X14" s="5" t="s">
        <v>269</v>
      </c>
      <c r="Y14" s="5" t="s">
        <v>84</v>
      </c>
      <c r="Z14" s="5" t="s">
        <v>84</v>
      </c>
      <c r="AA14" s="5" t="s">
        <v>84</v>
      </c>
      <c r="AB14" s="5" t="s">
        <v>270</v>
      </c>
      <c r="AC14" s="5" t="s">
        <v>271</v>
      </c>
      <c r="AD14" s="5" t="s">
        <v>272</v>
      </c>
      <c r="AE14" s="5" t="s">
        <v>84</v>
      </c>
      <c r="AF14" s="4">
        <v>2</v>
      </c>
      <c r="AG14" s="4">
        <v>2</v>
      </c>
      <c r="AH14" s="4">
        <v>1</v>
      </c>
      <c r="AI14" s="4">
        <v>1</v>
      </c>
      <c r="AJ14" s="4">
        <v>1</v>
      </c>
      <c r="AK14" s="4">
        <v>0</v>
      </c>
      <c r="AL14" s="4">
        <v>0</v>
      </c>
      <c r="AM14" s="4">
        <v>0</v>
      </c>
      <c r="AN14" s="4">
        <v>0</v>
      </c>
      <c r="AO14" s="4">
        <v>10</v>
      </c>
      <c r="AP14" s="4">
        <v>0</v>
      </c>
      <c r="AQ14" s="4">
        <v>17</v>
      </c>
      <c r="AR14" s="4">
        <v>7</v>
      </c>
      <c r="AS14" s="5" t="s">
        <v>160</v>
      </c>
      <c r="AT14" s="5" t="s">
        <v>52</v>
      </c>
      <c r="AU14" s="5" t="s">
        <v>182</v>
      </c>
      <c r="AV14" s="5" t="s">
        <v>273</v>
      </c>
      <c r="AW14" s="5" t="s">
        <v>52</v>
      </c>
    </row>
    <row r="15" spans="1:49" ht="120" x14ac:dyDescent="0.25">
      <c r="A15" s="4">
        <v>10611</v>
      </c>
      <c r="B15" s="5" t="s">
        <v>274</v>
      </c>
      <c r="C15" s="5" t="s">
        <v>275</v>
      </c>
      <c r="D15" s="5" t="s">
        <v>234</v>
      </c>
      <c r="E15" s="5" t="s">
        <v>235</v>
      </c>
      <c r="F15" s="5" t="s">
        <v>276</v>
      </c>
      <c r="G15" s="5" t="s">
        <v>277</v>
      </c>
      <c r="H15" s="5" t="s">
        <v>278</v>
      </c>
      <c r="I15" s="11" t="s">
        <v>170</v>
      </c>
      <c r="J15" s="7">
        <v>1253119</v>
      </c>
      <c r="K15" s="14"/>
      <c r="L15" s="5" t="s">
        <v>279</v>
      </c>
      <c r="M15" s="5" t="s">
        <v>280</v>
      </c>
      <c r="N15" s="5" t="s">
        <v>281</v>
      </c>
      <c r="O15" s="5" t="s">
        <v>220</v>
      </c>
      <c r="P15" s="5" t="s">
        <v>117</v>
      </c>
      <c r="Q15" s="5" t="s">
        <v>59</v>
      </c>
      <c r="R15" s="5" t="s">
        <v>60</v>
      </c>
      <c r="S15" s="5" t="s">
        <v>282</v>
      </c>
      <c r="T15" s="5" t="s">
        <v>62</v>
      </c>
      <c r="U15" s="5" t="s">
        <v>62</v>
      </c>
      <c r="V15" s="5" t="s">
        <v>52</v>
      </c>
      <c r="W15" s="5" t="s">
        <v>52</v>
      </c>
      <c r="X15" s="5" t="s">
        <v>283</v>
      </c>
      <c r="Y15" s="5" t="s">
        <v>140</v>
      </c>
      <c r="Z15" s="5" t="s">
        <v>52</v>
      </c>
      <c r="AA15" s="5" t="s">
        <v>258</v>
      </c>
      <c r="AB15" s="5" t="s">
        <v>52</v>
      </c>
      <c r="AC15" s="5" t="s">
        <v>52</v>
      </c>
      <c r="AD15" s="5" t="s">
        <v>284</v>
      </c>
      <c r="AE15" s="5" t="s">
        <v>84</v>
      </c>
      <c r="AF15" s="4">
        <v>2</v>
      </c>
      <c r="AG15" s="4">
        <v>0</v>
      </c>
      <c r="AH15" s="4">
        <v>0</v>
      </c>
      <c r="AI15" s="4">
        <v>1</v>
      </c>
      <c r="AJ15" s="4">
        <v>1</v>
      </c>
      <c r="AK15" s="4">
        <v>0</v>
      </c>
      <c r="AL15" s="4">
        <v>0</v>
      </c>
      <c r="AM15" s="4">
        <v>10</v>
      </c>
      <c r="AN15" s="4">
        <v>5</v>
      </c>
      <c r="AO15" s="4">
        <v>10</v>
      </c>
      <c r="AP15" s="4">
        <v>10</v>
      </c>
      <c r="AQ15" s="4">
        <v>39</v>
      </c>
      <c r="AR15" s="4">
        <v>4</v>
      </c>
      <c r="AS15" s="5" t="s">
        <v>285</v>
      </c>
      <c r="AT15" s="5" t="s">
        <v>66</v>
      </c>
      <c r="AU15" s="5" t="s">
        <v>286</v>
      </c>
      <c r="AV15" s="5" t="s">
        <v>287</v>
      </c>
      <c r="AW15" s="5" t="s">
        <v>52</v>
      </c>
    </row>
    <row r="16" spans="1:49" ht="60" x14ac:dyDescent="0.25">
      <c r="A16" s="4">
        <v>10612</v>
      </c>
      <c r="B16" s="5" t="s">
        <v>288</v>
      </c>
      <c r="C16" s="5" t="s">
        <v>289</v>
      </c>
      <c r="D16" s="5" t="s">
        <v>290</v>
      </c>
      <c r="E16" s="5" t="s">
        <v>71</v>
      </c>
      <c r="F16" s="5" t="s">
        <v>291</v>
      </c>
      <c r="G16" s="5" t="s">
        <v>52</v>
      </c>
      <c r="H16" s="5" t="s">
        <v>99</v>
      </c>
      <c r="I16" s="9" t="s">
        <v>729</v>
      </c>
      <c r="J16" s="6">
        <v>864329000</v>
      </c>
      <c r="K16" s="13">
        <v>875754</v>
      </c>
      <c r="L16" s="5" t="s">
        <v>292</v>
      </c>
      <c r="M16" s="5" t="s">
        <v>293</v>
      </c>
      <c r="N16" s="5" t="s">
        <v>56</v>
      </c>
      <c r="O16" s="5" t="s">
        <v>57</v>
      </c>
      <c r="P16" s="5" t="s">
        <v>58</v>
      </c>
      <c r="Q16" s="5" t="s">
        <v>59</v>
      </c>
      <c r="R16" s="5" t="s">
        <v>60</v>
      </c>
      <c r="S16" s="5" t="s">
        <v>61</v>
      </c>
      <c r="T16" s="5" t="s">
        <v>52</v>
      </c>
      <c r="U16" s="5" t="s">
        <v>52</v>
      </c>
      <c r="V16" s="5" t="s">
        <v>52</v>
      </c>
      <c r="W16" s="5" t="s">
        <v>52</v>
      </c>
      <c r="X16" s="5" t="s">
        <v>52</v>
      </c>
      <c r="Y16" s="5" t="s">
        <v>140</v>
      </c>
      <c r="Z16" s="5" t="s">
        <v>294</v>
      </c>
      <c r="AA16" s="5" t="s">
        <v>64</v>
      </c>
      <c r="AB16" s="5" t="s">
        <v>52</v>
      </c>
      <c r="AC16" s="5" t="s">
        <v>52</v>
      </c>
      <c r="AD16" s="5" t="s">
        <v>52</v>
      </c>
      <c r="AE16" s="5" t="s">
        <v>52</v>
      </c>
      <c r="AF16" s="4">
        <v>5</v>
      </c>
      <c r="AG16" s="4">
        <v>0</v>
      </c>
      <c r="AH16" s="4">
        <v>0</v>
      </c>
      <c r="AI16" s="4">
        <v>1</v>
      </c>
      <c r="AJ16" s="4">
        <v>0</v>
      </c>
      <c r="AK16" s="4">
        <v>3</v>
      </c>
      <c r="AL16" s="4">
        <v>0</v>
      </c>
      <c r="AM16" s="4">
        <v>0</v>
      </c>
      <c r="AN16" s="4">
        <v>5</v>
      </c>
      <c r="AO16" s="4">
        <v>10</v>
      </c>
      <c r="AP16" s="4">
        <v>0</v>
      </c>
      <c r="AQ16" s="4">
        <v>24</v>
      </c>
      <c r="AR16" s="4">
        <v>9</v>
      </c>
      <c r="AS16" s="5" t="s">
        <v>160</v>
      </c>
      <c r="AT16" s="5" t="s">
        <v>52</v>
      </c>
      <c r="AU16" s="5" t="s">
        <v>67</v>
      </c>
      <c r="AV16" s="5" t="s">
        <v>52</v>
      </c>
      <c r="AW16" s="5" t="s">
        <v>52</v>
      </c>
    </row>
    <row r="17" spans="1:49" ht="60" x14ac:dyDescent="0.25">
      <c r="A17" s="4">
        <v>10616</v>
      </c>
      <c r="B17" s="5" t="s">
        <v>295</v>
      </c>
      <c r="C17" s="5" t="s">
        <v>296</v>
      </c>
      <c r="D17" s="5" t="s">
        <v>297</v>
      </c>
      <c r="E17" s="5" t="s">
        <v>71</v>
      </c>
      <c r="F17" s="5" t="s">
        <v>298</v>
      </c>
      <c r="G17" s="5" t="s">
        <v>299</v>
      </c>
      <c r="H17" s="5" t="s">
        <v>114</v>
      </c>
      <c r="I17" s="9" t="s">
        <v>730</v>
      </c>
      <c r="K17" s="14"/>
      <c r="L17" s="5" t="s">
        <v>300</v>
      </c>
      <c r="M17" s="5" t="s">
        <v>52</v>
      </c>
      <c r="N17" s="5" t="s">
        <v>301</v>
      </c>
      <c r="O17" s="5" t="s">
        <v>302</v>
      </c>
      <c r="P17" s="5" t="s">
        <v>79</v>
      </c>
      <c r="Q17" s="5" t="s">
        <v>80</v>
      </c>
      <c r="R17" s="5" t="s">
        <v>60</v>
      </c>
      <c r="S17" s="5" t="s">
        <v>303</v>
      </c>
      <c r="T17" s="5" t="s">
        <v>52</v>
      </c>
      <c r="U17" s="5" t="s">
        <v>52</v>
      </c>
      <c r="V17" s="5" t="s">
        <v>52</v>
      </c>
      <c r="W17" s="5" t="s">
        <v>52</v>
      </c>
      <c r="X17" s="5" t="s">
        <v>84</v>
      </c>
      <c r="Y17" s="5" t="s">
        <v>84</v>
      </c>
      <c r="Z17" s="5" t="s">
        <v>84</v>
      </c>
      <c r="AA17" s="5" t="s">
        <v>304</v>
      </c>
      <c r="AB17" s="5" t="s">
        <v>84</v>
      </c>
      <c r="AC17" s="5" t="s">
        <v>305</v>
      </c>
      <c r="AD17" s="5" t="s">
        <v>306</v>
      </c>
      <c r="AE17" s="5" t="s">
        <v>84</v>
      </c>
      <c r="AF17" s="4">
        <v>2</v>
      </c>
      <c r="AG17" s="4">
        <v>2</v>
      </c>
      <c r="AH17" s="4">
        <v>1</v>
      </c>
      <c r="AI17" s="4">
        <v>1</v>
      </c>
      <c r="AJ17" s="4">
        <v>1</v>
      </c>
      <c r="AK17" s="4">
        <v>0</v>
      </c>
      <c r="AL17" s="4">
        <v>0</v>
      </c>
      <c r="AM17" s="4">
        <v>10</v>
      </c>
      <c r="AN17" s="4">
        <v>0</v>
      </c>
      <c r="AO17" s="4">
        <v>10</v>
      </c>
      <c r="AP17" s="4">
        <v>0</v>
      </c>
      <c r="AQ17" s="4">
        <v>27</v>
      </c>
      <c r="AR17" s="4">
        <v>7</v>
      </c>
      <c r="AS17" s="5" t="s">
        <v>307</v>
      </c>
      <c r="AT17" s="5" t="s">
        <v>52</v>
      </c>
      <c r="AU17" s="5" t="s">
        <v>182</v>
      </c>
      <c r="AV17" s="5" t="s">
        <v>247</v>
      </c>
      <c r="AW17" s="5" t="s">
        <v>52</v>
      </c>
    </row>
    <row r="18" spans="1:49" ht="75" x14ac:dyDescent="0.25">
      <c r="A18" s="4">
        <v>10617</v>
      </c>
      <c r="B18" s="5" t="s">
        <v>308</v>
      </c>
      <c r="C18" s="5" t="s">
        <v>309</v>
      </c>
      <c r="D18" s="5" t="s">
        <v>310</v>
      </c>
      <c r="E18" s="5" t="s">
        <v>71</v>
      </c>
      <c r="F18" s="5" t="s">
        <v>311</v>
      </c>
      <c r="G18" s="5" t="s">
        <v>52</v>
      </c>
      <c r="H18" s="5" t="s">
        <v>312</v>
      </c>
      <c r="I18" s="9" t="s">
        <v>731</v>
      </c>
      <c r="K18" s="14"/>
      <c r="L18" s="5" t="s">
        <v>313</v>
      </c>
      <c r="M18" s="5" t="s">
        <v>314</v>
      </c>
      <c r="N18" s="5" t="s">
        <v>301</v>
      </c>
      <c r="O18" s="5" t="s">
        <v>220</v>
      </c>
      <c r="P18" s="5" t="s">
        <v>79</v>
      </c>
      <c r="Q18" s="5" t="s">
        <v>80</v>
      </c>
      <c r="R18" s="5" t="s">
        <v>139</v>
      </c>
      <c r="S18" s="5" t="s">
        <v>139</v>
      </c>
      <c r="T18" s="5" t="s">
        <v>52</v>
      </c>
      <c r="U18" s="5" t="s">
        <v>52</v>
      </c>
      <c r="V18" s="5" t="s">
        <v>52</v>
      </c>
      <c r="W18" s="5" t="s">
        <v>52</v>
      </c>
      <c r="X18" s="5" t="s">
        <v>84</v>
      </c>
      <c r="Y18" s="5" t="s">
        <v>84</v>
      </c>
      <c r="Z18" s="5" t="s">
        <v>84</v>
      </c>
      <c r="AA18" s="5" t="s">
        <v>84</v>
      </c>
      <c r="AB18" s="5" t="s">
        <v>84</v>
      </c>
      <c r="AC18" s="5" t="s">
        <v>315</v>
      </c>
      <c r="AD18" s="5" t="s">
        <v>316</v>
      </c>
      <c r="AE18" s="5" t="s">
        <v>126</v>
      </c>
      <c r="AF18" s="4">
        <v>2</v>
      </c>
      <c r="AG18" s="4">
        <v>2</v>
      </c>
      <c r="AH18" s="4">
        <v>1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10</v>
      </c>
      <c r="AP18" s="4">
        <v>0</v>
      </c>
      <c r="AQ18" s="4">
        <v>17</v>
      </c>
      <c r="AR18" s="4">
        <v>7</v>
      </c>
      <c r="AS18" s="5" t="s">
        <v>307</v>
      </c>
      <c r="AT18" s="5" t="s">
        <v>52</v>
      </c>
      <c r="AU18" s="5" t="s">
        <v>182</v>
      </c>
      <c r="AV18" s="5" t="s">
        <v>317</v>
      </c>
      <c r="AW18" s="5" t="s">
        <v>52</v>
      </c>
    </row>
    <row r="19" spans="1:49" ht="120" x14ac:dyDescent="0.25">
      <c r="A19" s="4">
        <v>10625</v>
      </c>
      <c r="B19" s="5" t="s">
        <v>732</v>
      </c>
      <c r="C19" s="5" t="s">
        <v>319</v>
      </c>
      <c r="D19" s="5" t="s">
        <v>320</v>
      </c>
      <c r="E19" s="5" t="s">
        <v>167</v>
      </c>
      <c r="F19" s="5" t="s">
        <v>321</v>
      </c>
      <c r="G19" s="5" t="s">
        <v>322</v>
      </c>
      <c r="H19" s="5" t="s">
        <v>323</v>
      </c>
      <c r="I19" s="9" t="s">
        <v>733</v>
      </c>
      <c r="J19" s="6">
        <v>5569673</v>
      </c>
      <c r="K19" s="13">
        <v>15279784</v>
      </c>
      <c r="L19" s="5" t="s">
        <v>324</v>
      </c>
      <c r="M19" s="5" t="s">
        <v>325</v>
      </c>
      <c r="N19" s="5" t="s">
        <v>77</v>
      </c>
      <c r="O19" s="5" t="s">
        <v>302</v>
      </c>
      <c r="P19" s="5" t="s">
        <v>103</v>
      </c>
      <c r="Q19" s="5" t="s">
        <v>59</v>
      </c>
      <c r="R19" s="5" t="s">
        <v>139</v>
      </c>
      <c r="S19" s="5" t="s">
        <v>139</v>
      </c>
      <c r="T19" s="5" t="s">
        <v>62</v>
      </c>
      <c r="U19" s="5" t="s">
        <v>119</v>
      </c>
      <c r="V19" s="5" t="s">
        <v>52</v>
      </c>
      <c r="W19" s="5" t="s">
        <v>52</v>
      </c>
      <c r="X19" s="5" t="s">
        <v>52</v>
      </c>
      <c r="Y19" s="5" t="s">
        <v>140</v>
      </c>
      <c r="Z19" s="5" t="s">
        <v>326</v>
      </c>
      <c r="AA19" s="5" t="s">
        <v>52</v>
      </c>
      <c r="AB19" s="5" t="s">
        <v>52</v>
      </c>
      <c r="AC19" s="5" t="s">
        <v>124</v>
      </c>
      <c r="AD19" s="5" t="s">
        <v>327</v>
      </c>
      <c r="AE19" s="5" t="s">
        <v>328</v>
      </c>
      <c r="AF19" s="4">
        <v>5</v>
      </c>
      <c r="AG19" s="4">
        <v>2</v>
      </c>
      <c r="AH19" s="4">
        <v>1</v>
      </c>
      <c r="AI19" s="4">
        <v>1</v>
      </c>
      <c r="AJ19" s="4">
        <v>1</v>
      </c>
      <c r="AK19" s="4">
        <v>3</v>
      </c>
      <c r="AL19" s="4">
        <v>0</v>
      </c>
      <c r="AM19" s="4">
        <v>10</v>
      </c>
      <c r="AN19" s="4">
        <v>5</v>
      </c>
      <c r="AO19" s="4">
        <v>0</v>
      </c>
      <c r="AP19" s="4">
        <v>10</v>
      </c>
      <c r="AQ19" s="4">
        <v>38</v>
      </c>
      <c r="AR19" s="4">
        <v>13</v>
      </c>
      <c r="AS19" s="5" t="s">
        <v>329</v>
      </c>
      <c r="AT19" s="5" t="s">
        <v>66</v>
      </c>
      <c r="AU19" s="5" t="s">
        <v>162</v>
      </c>
      <c r="AV19" s="5" t="s">
        <v>330</v>
      </c>
      <c r="AW19" s="5" t="s">
        <v>52</v>
      </c>
    </row>
    <row r="20" spans="1:49" ht="75" x14ac:dyDescent="0.25">
      <c r="A20" s="4">
        <v>10778</v>
      </c>
      <c r="B20" s="5" t="s">
        <v>331</v>
      </c>
      <c r="C20" s="5" t="s">
        <v>332</v>
      </c>
      <c r="D20" s="5" t="s">
        <v>333</v>
      </c>
      <c r="E20" s="5" t="s">
        <v>334</v>
      </c>
      <c r="F20" s="5" t="s">
        <v>335</v>
      </c>
      <c r="G20" s="5" t="s">
        <v>52</v>
      </c>
      <c r="H20" s="5" t="s">
        <v>278</v>
      </c>
      <c r="I20" s="12">
        <v>44989</v>
      </c>
      <c r="K20" s="14"/>
      <c r="L20" s="5" t="s">
        <v>336</v>
      </c>
      <c r="M20" s="5" t="s">
        <v>52</v>
      </c>
      <c r="N20" s="5" t="s">
        <v>337</v>
      </c>
      <c r="O20" s="5" t="s">
        <v>338</v>
      </c>
      <c r="P20" s="5" t="s">
        <v>268</v>
      </c>
      <c r="Q20" s="5" t="s">
        <v>339</v>
      </c>
      <c r="R20" s="5" t="s">
        <v>340</v>
      </c>
      <c r="S20" s="5" t="s">
        <v>303</v>
      </c>
      <c r="T20" s="5" t="s">
        <v>52</v>
      </c>
      <c r="U20" s="5" t="s">
        <v>52</v>
      </c>
      <c r="V20" s="5" t="s">
        <v>52</v>
      </c>
      <c r="W20" s="5" t="s">
        <v>52</v>
      </c>
      <c r="X20" s="5" t="s">
        <v>84</v>
      </c>
      <c r="Y20" s="5" t="s">
        <v>84</v>
      </c>
      <c r="Z20" s="5" t="s">
        <v>105</v>
      </c>
      <c r="AA20" s="5" t="s">
        <v>84</v>
      </c>
      <c r="AB20" s="5" t="s">
        <v>341</v>
      </c>
      <c r="AC20" s="5" t="s">
        <v>342</v>
      </c>
      <c r="AD20" s="5" t="s">
        <v>228</v>
      </c>
      <c r="AE20" s="5" t="s">
        <v>126</v>
      </c>
      <c r="AF20" s="4">
        <v>5</v>
      </c>
      <c r="AG20" s="4">
        <v>2</v>
      </c>
      <c r="AH20" s="4">
        <v>1</v>
      </c>
      <c r="AI20" s="4">
        <v>1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10</v>
      </c>
      <c r="AP20" s="4">
        <v>0</v>
      </c>
      <c r="AQ20" s="4">
        <v>20</v>
      </c>
      <c r="AR20" s="4">
        <v>10</v>
      </c>
      <c r="AS20" s="5" t="s">
        <v>160</v>
      </c>
      <c r="AT20" s="5" t="s">
        <v>52</v>
      </c>
      <c r="AU20" s="5" t="s">
        <v>182</v>
      </c>
      <c r="AV20" s="5" t="s">
        <v>343</v>
      </c>
      <c r="AW20" s="5" t="s">
        <v>52</v>
      </c>
    </row>
    <row r="21" spans="1:49" ht="90" x14ac:dyDescent="0.25">
      <c r="A21" s="4">
        <v>10783</v>
      </c>
      <c r="B21" s="5" t="s">
        <v>344</v>
      </c>
      <c r="C21" s="5" t="s">
        <v>345</v>
      </c>
      <c r="D21" s="5" t="s">
        <v>346</v>
      </c>
      <c r="E21" s="5" t="s">
        <v>71</v>
      </c>
      <c r="F21" s="5" t="s">
        <v>347</v>
      </c>
      <c r="G21" s="5" t="s">
        <v>348</v>
      </c>
      <c r="H21" s="5" t="s">
        <v>254</v>
      </c>
      <c r="I21" s="9" t="s">
        <v>513</v>
      </c>
      <c r="J21" s="6">
        <v>1006454</v>
      </c>
      <c r="K21" s="13">
        <v>3399662</v>
      </c>
      <c r="L21" s="5" t="s">
        <v>349</v>
      </c>
      <c r="M21" s="5" t="s">
        <v>350</v>
      </c>
      <c r="N21" s="5" t="s">
        <v>77</v>
      </c>
      <c r="O21" s="5" t="s">
        <v>351</v>
      </c>
      <c r="P21" s="5" t="s">
        <v>268</v>
      </c>
      <c r="Q21" s="5" t="s">
        <v>80</v>
      </c>
      <c r="R21" s="5" t="s">
        <v>81</v>
      </c>
      <c r="S21" s="5" t="s">
        <v>303</v>
      </c>
      <c r="T21" s="5" t="s">
        <v>52</v>
      </c>
      <c r="U21" s="5" t="s">
        <v>52</v>
      </c>
      <c r="V21" s="5" t="s">
        <v>52</v>
      </c>
      <c r="W21" s="5" t="s">
        <v>52</v>
      </c>
      <c r="X21" s="5" t="s">
        <v>84</v>
      </c>
      <c r="Y21" s="5" t="s">
        <v>84</v>
      </c>
      <c r="Z21" s="5" t="s">
        <v>352</v>
      </c>
      <c r="AA21" s="5" t="s">
        <v>84</v>
      </c>
      <c r="AB21" s="5" t="s">
        <v>87</v>
      </c>
      <c r="AC21" s="5" t="s">
        <v>271</v>
      </c>
      <c r="AD21" s="5" t="s">
        <v>158</v>
      </c>
      <c r="AE21" s="5" t="s">
        <v>126</v>
      </c>
      <c r="AF21" s="4">
        <v>2</v>
      </c>
      <c r="AG21" s="4">
        <v>2</v>
      </c>
      <c r="AH21" s="4">
        <v>1</v>
      </c>
      <c r="AI21" s="4">
        <v>1</v>
      </c>
      <c r="AJ21" s="4">
        <v>1</v>
      </c>
      <c r="AK21" s="4">
        <v>2</v>
      </c>
      <c r="AL21" s="4">
        <v>0</v>
      </c>
      <c r="AM21" s="4">
        <v>0</v>
      </c>
      <c r="AN21" s="4">
        <v>5</v>
      </c>
      <c r="AO21" s="4">
        <v>0</v>
      </c>
      <c r="AP21" s="4">
        <v>0</v>
      </c>
      <c r="AQ21" s="4">
        <v>14</v>
      </c>
      <c r="AR21" s="4">
        <v>9</v>
      </c>
      <c r="AS21" s="5" t="s">
        <v>52</v>
      </c>
      <c r="AT21" s="5" t="s">
        <v>52</v>
      </c>
      <c r="AU21" s="5" t="s">
        <v>182</v>
      </c>
      <c r="AV21" s="5" t="s">
        <v>247</v>
      </c>
      <c r="AW21" s="5" t="s">
        <v>52</v>
      </c>
    </row>
    <row r="22" spans="1:49" ht="210" x14ac:dyDescent="0.25">
      <c r="A22" s="4">
        <v>10832</v>
      </c>
      <c r="B22" s="5" t="s">
        <v>353</v>
      </c>
      <c r="C22" s="5" t="s">
        <v>354</v>
      </c>
      <c r="D22" s="5" t="s">
        <v>355</v>
      </c>
      <c r="E22" s="5" t="s">
        <v>356</v>
      </c>
      <c r="F22" s="5" t="s">
        <v>357</v>
      </c>
      <c r="G22" s="5" t="s">
        <v>358</v>
      </c>
      <c r="H22" s="5" t="s">
        <v>53</v>
      </c>
      <c r="I22" s="11" t="s">
        <v>551</v>
      </c>
      <c r="K22" s="14"/>
      <c r="L22" s="5" t="s">
        <v>359</v>
      </c>
      <c r="M22" s="5" t="s">
        <v>360</v>
      </c>
      <c r="N22" s="5" t="s">
        <v>199</v>
      </c>
      <c r="O22" s="5" t="s">
        <v>200</v>
      </c>
      <c r="P22" s="5" t="s">
        <v>79</v>
      </c>
      <c r="Q22" s="5" t="s">
        <v>201</v>
      </c>
      <c r="R22" s="5" t="s">
        <v>139</v>
      </c>
      <c r="S22" s="5" t="s">
        <v>61</v>
      </c>
      <c r="T22" s="5" t="s">
        <v>62</v>
      </c>
      <c r="U22" s="5" t="s">
        <v>154</v>
      </c>
      <c r="V22" s="5" t="s">
        <v>52</v>
      </c>
      <c r="W22" s="5" t="s">
        <v>52</v>
      </c>
      <c r="X22" s="5" t="s">
        <v>52</v>
      </c>
      <c r="Y22" s="5" t="s">
        <v>84</v>
      </c>
      <c r="Z22" s="5" t="s">
        <v>52</v>
      </c>
      <c r="AA22" s="5" t="s">
        <v>84</v>
      </c>
      <c r="AB22" s="5" t="s">
        <v>52</v>
      </c>
      <c r="AC22" s="5" t="s">
        <v>207</v>
      </c>
      <c r="AD22" s="5" t="s">
        <v>361</v>
      </c>
      <c r="AE22" s="5" t="s">
        <v>362</v>
      </c>
      <c r="AF22" s="4">
        <v>2</v>
      </c>
      <c r="AG22" s="4">
        <v>2</v>
      </c>
      <c r="AH22" s="4">
        <v>1</v>
      </c>
      <c r="AI22" s="4">
        <v>1</v>
      </c>
      <c r="AJ22" s="4">
        <v>1</v>
      </c>
      <c r="AK22" s="4">
        <v>0</v>
      </c>
      <c r="AL22" s="4">
        <v>0</v>
      </c>
      <c r="AM22" s="4">
        <v>0</v>
      </c>
      <c r="AN22" s="4">
        <v>5</v>
      </c>
      <c r="AO22" s="4">
        <v>10</v>
      </c>
      <c r="AP22" s="4">
        <v>10</v>
      </c>
      <c r="AQ22" s="4">
        <v>32</v>
      </c>
      <c r="AR22" s="4">
        <v>7</v>
      </c>
      <c r="AS22" s="5" t="s">
        <v>329</v>
      </c>
      <c r="AT22" s="5" t="s">
        <v>363</v>
      </c>
      <c r="AU22" s="5" t="s">
        <v>67</v>
      </c>
      <c r="AV22" s="5" t="s">
        <v>364</v>
      </c>
      <c r="AW22" s="5" t="s">
        <v>52</v>
      </c>
    </row>
    <row r="23" spans="1:49" ht="45" x14ac:dyDescent="0.25">
      <c r="A23" s="4">
        <v>10872</v>
      </c>
      <c r="B23" s="5" t="s">
        <v>365</v>
      </c>
      <c r="C23" s="5" t="s">
        <v>366</v>
      </c>
      <c r="D23" s="5" t="s">
        <v>367</v>
      </c>
      <c r="E23" s="5" t="s">
        <v>368</v>
      </c>
      <c r="F23" s="5" t="s">
        <v>369</v>
      </c>
      <c r="G23" s="5" t="s">
        <v>52</v>
      </c>
      <c r="H23" s="5" t="s">
        <v>114</v>
      </c>
      <c r="I23" s="9" t="s">
        <v>323</v>
      </c>
      <c r="J23" s="6">
        <v>220284497</v>
      </c>
      <c r="K23" s="13">
        <v>73320733</v>
      </c>
      <c r="L23" s="5" t="s">
        <v>370</v>
      </c>
      <c r="M23" s="5" t="s">
        <v>52</v>
      </c>
      <c r="N23" s="5" t="s">
        <v>56</v>
      </c>
      <c r="O23" s="5" t="s">
        <v>102</v>
      </c>
      <c r="P23" s="5" t="s">
        <v>103</v>
      </c>
      <c r="Q23" s="5" t="s">
        <v>59</v>
      </c>
      <c r="R23" s="5" t="s">
        <v>139</v>
      </c>
      <c r="S23" s="5" t="s">
        <v>139</v>
      </c>
      <c r="T23" s="5" t="s">
        <v>52</v>
      </c>
      <c r="U23" s="5" t="s">
        <v>52</v>
      </c>
      <c r="V23" s="5" t="s">
        <v>52</v>
      </c>
      <c r="W23" s="5" t="s">
        <v>52</v>
      </c>
      <c r="X23" s="5" t="s">
        <v>52</v>
      </c>
      <c r="Y23" s="5" t="s">
        <v>63</v>
      </c>
      <c r="Z23" s="5" t="s">
        <v>141</v>
      </c>
      <c r="AA23" s="5" t="s">
        <v>52</v>
      </c>
      <c r="AB23" s="5" t="s">
        <v>52</v>
      </c>
      <c r="AC23" s="5" t="s">
        <v>52</v>
      </c>
      <c r="AD23" s="5" t="s">
        <v>52</v>
      </c>
      <c r="AE23" s="5" t="s">
        <v>52</v>
      </c>
      <c r="AF23" s="4">
        <v>2</v>
      </c>
      <c r="AG23" s="4">
        <v>2</v>
      </c>
      <c r="AH23" s="4">
        <v>1</v>
      </c>
      <c r="AI23" s="4">
        <v>1</v>
      </c>
      <c r="AJ23" s="4">
        <v>1</v>
      </c>
      <c r="AK23" s="4">
        <v>3</v>
      </c>
      <c r="AL23" s="4">
        <v>0</v>
      </c>
      <c r="AM23" s="4">
        <v>0</v>
      </c>
      <c r="AN23" s="4">
        <v>0</v>
      </c>
      <c r="AO23" s="4">
        <v>10</v>
      </c>
      <c r="AP23" s="4">
        <v>0</v>
      </c>
      <c r="AQ23" s="4">
        <v>20</v>
      </c>
      <c r="AR23" s="4">
        <v>10</v>
      </c>
      <c r="AS23" s="5" t="s">
        <v>371</v>
      </c>
      <c r="AT23" s="5" t="s">
        <v>52</v>
      </c>
      <c r="AU23" s="5" t="s">
        <v>67</v>
      </c>
      <c r="AV23" s="5" t="s">
        <v>52</v>
      </c>
      <c r="AW23" s="5" t="s">
        <v>52</v>
      </c>
    </row>
    <row r="24" spans="1:49" ht="90" x14ac:dyDescent="0.25">
      <c r="A24" s="4">
        <v>10878</v>
      </c>
      <c r="B24" s="5" t="s">
        <v>372</v>
      </c>
      <c r="C24" s="5" t="s">
        <v>373</v>
      </c>
      <c r="D24" s="5" t="s">
        <v>374</v>
      </c>
      <c r="E24" s="5" t="s">
        <v>71</v>
      </c>
      <c r="F24" s="5" t="s">
        <v>375</v>
      </c>
      <c r="G24" s="5" t="s">
        <v>376</v>
      </c>
      <c r="H24" s="5" t="s">
        <v>237</v>
      </c>
      <c r="I24" s="10">
        <v>44989</v>
      </c>
      <c r="J24" s="6">
        <v>1016314</v>
      </c>
      <c r="K24" s="13">
        <v>622385</v>
      </c>
      <c r="L24" s="5" t="s">
        <v>377</v>
      </c>
      <c r="M24" s="5" t="s">
        <v>52</v>
      </c>
      <c r="N24" s="5" t="s">
        <v>56</v>
      </c>
      <c r="O24" s="5" t="s">
        <v>138</v>
      </c>
      <c r="P24" s="5" t="s">
        <v>58</v>
      </c>
      <c r="Q24" s="5" t="s">
        <v>59</v>
      </c>
      <c r="R24" s="5" t="s">
        <v>340</v>
      </c>
      <c r="S24" s="5" t="s">
        <v>61</v>
      </c>
      <c r="T24" s="5" t="s">
        <v>52</v>
      </c>
      <c r="U24" s="5" t="s">
        <v>52</v>
      </c>
      <c r="V24" s="5" t="s">
        <v>52</v>
      </c>
      <c r="W24" s="5" t="s">
        <v>52</v>
      </c>
      <c r="X24" s="5" t="s">
        <v>84</v>
      </c>
      <c r="Y24" s="5" t="s">
        <v>84</v>
      </c>
      <c r="Z24" s="5" t="s">
        <v>378</v>
      </c>
      <c r="AA24" s="5" t="s">
        <v>84</v>
      </c>
      <c r="AB24" s="5" t="s">
        <v>379</v>
      </c>
      <c r="AC24" s="5" t="s">
        <v>315</v>
      </c>
      <c r="AD24" s="5" t="s">
        <v>380</v>
      </c>
      <c r="AE24" s="5" t="s">
        <v>381</v>
      </c>
      <c r="AF24" s="4">
        <v>2</v>
      </c>
      <c r="AG24" s="4">
        <v>2</v>
      </c>
      <c r="AH24" s="4">
        <v>1</v>
      </c>
      <c r="AI24" s="4">
        <v>1</v>
      </c>
      <c r="AJ24" s="4">
        <v>1</v>
      </c>
      <c r="AK24" s="4">
        <v>2</v>
      </c>
      <c r="AL24" s="4">
        <v>0</v>
      </c>
      <c r="AM24" s="4">
        <v>0</v>
      </c>
      <c r="AN24" s="4">
        <v>0</v>
      </c>
      <c r="AO24" s="4">
        <v>10</v>
      </c>
      <c r="AP24" s="4">
        <v>0</v>
      </c>
      <c r="AQ24" s="4">
        <v>19</v>
      </c>
      <c r="AR24" s="4">
        <v>9</v>
      </c>
      <c r="AS24" s="5" t="s">
        <v>371</v>
      </c>
      <c r="AT24" s="5" t="s">
        <v>52</v>
      </c>
      <c r="AU24" s="5" t="s">
        <v>182</v>
      </c>
      <c r="AV24" s="5" t="s">
        <v>247</v>
      </c>
      <c r="AW24" s="5" t="s">
        <v>52</v>
      </c>
    </row>
    <row r="25" spans="1:49" ht="90" x14ac:dyDescent="0.25">
      <c r="A25" s="4">
        <v>10902</v>
      </c>
      <c r="B25" s="5" t="s">
        <v>382</v>
      </c>
      <c r="C25" s="5" t="s">
        <v>383</v>
      </c>
      <c r="D25" s="5" t="s">
        <v>384</v>
      </c>
      <c r="E25" s="5" t="s">
        <v>334</v>
      </c>
      <c r="F25" s="5" t="s">
        <v>385</v>
      </c>
      <c r="G25" s="5" t="s">
        <v>52</v>
      </c>
      <c r="H25" s="5" t="s">
        <v>386</v>
      </c>
      <c r="I25" s="9">
        <v>1</v>
      </c>
      <c r="J25" s="6">
        <v>11727</v>
      </c>
      <c r="K25" s="13">
        <v>51409</v>
      </c>
      <c r="L25" s="5" t="s">
        <v>387</v>
      </c>
      <c r="M25" s="5" t="s">
        <v>388</v>
      </c>
      <c r="N25" s="5" t="s">
        <v>56</v>
      </c>
      <c r="O25" s="5" t="s">
        <v>138</v>
      </c>
      <c r="P25" s="5" t="s">
        <v>117</v>
      </c>
      <c r="Q25" s="5" t="s">
        <v>59</v>
      </c>
      <c r="R25" s="5" t="s">
        <v>139</v>
      </c>
      <c r="S25" s="5" t="s">
        <v>61</v>
      </c>
      <c r="T25" s="5" t="s">
        <v>52</v>
      </c>
      <c r="U25" s="5" t="s">
        <v>52</v>
      </c>
      <c r="V25" s="5" t="s">
        <v>52</v>
      </c>
      <c r="W25" s="5" t="s">
        <v>52</v>
      </c>
      <c r="X25" s="5" t="s">
        <v>174</v>
      </c>
      <c r="Y25" s="5" t="s">
        <v>140</v>
      </c>
      <c r="Z25" s="5" t="s">
        <v>389</v>
      </c>
      <c r="AA25" s="5" t="s">
        <v>52</v>
      </c>
      <c r="AB25" s="5" t="s">
        <v>52</v>
      </c>
      <c r="AC25" s="5" t="s">
        <v>88</v>
      </c>
      <c r="AD25" s="5" t="s">
        <v>390</v>
      </c>
      <c r="AE25" s="5" t="s">
        <v>391</v>
      </c>
      <c r="AF25" s="4">
        <v>2</v>
      </c>
      <c r="AG25" s="4">
        <v>0</v>
      </c>
      <c r="AH25" s="4">
        <v>0</v>
      </c>
      <c r="AI25" s="4">
        <v>1</v>
      </c>
      <c r="AJ25" s="4">
        <v>1</v>
      </c>
      <c r="AK25" s="4">
        <v>0</v>
      </c>
      <c r="AL25" s="4">
        <v>0</v>
      </c>
      <c r="AM25" s="4">
        <v>0</v>
      </c>
      <c r="AN25" s="4">
        <v>0</v>
      </c>
      <c r="AO25" s="4">
        <v>10</v>
      </c>
      <c r="AP25" s="4">
        <v>0</v>
      </c>
      <c r="AQ25" s="4">
        <v>14</v>
      </c>
      <c r="AR25" s="4">
        <v>4</v>
      </c>
      <c r="AS25" s="5" t="s">
        <v>371</v>
      </c>
      <c r="AT25" s="5" t="s">
        <v>52</v>
      </c>
      <c r="AU25" s="5" t="s">
        <v>182</v>
      </c>
      <c r="AV25" s="5" t="s">
        <v>392</v>
      </c>
      <c r="AW25" s="5" t="s">
        <v>52</v>
      </c>
    </row>
    <row r="26" spans="1:49" ht="120" x14ac:dyDescent="0.25">
      <c r="A26" s="4">
        <v>10903</v>
      </c>
      <c r="B26" s="5" t="s">
        <v>393</v>
      </c>
      <c r="C26" s="5" t="s">
        <v>394</v>
      </c>
      <c r="D26" s="5" t="s">
        <v>166</v>
      </c>
      <c r="E26" s="5" t="s">
        <v>167</v>
      </c>
      <c r="F26" s="5" t="s">
        <v>395</v>
      </c>
      <c r="G26" s="5" t="s">
        <v>396</v>
      </c>
      <c r="H26" s="5" t="s">
        <v>170</v>
      </c>
      <c r="I26" s="9" t="s">
        <v>724</v>
      </c>
      <c r="J26" s="6">
        <v>4709455</v>
      </c>
      <c r="K26" s="13">
        <v>5865434</v>
      </c>
      <c r="L26" s="5" t="s">
        <v>397</v>
      </c>
      <c r="M26" s="5" t="s">
        <v>398</v>
      </c>
      <c r="N26" s="5" t="s">
        <v>56</v>
      </c>
      <c r="O26" s="5" t="s">
        <v>138</v>
      </c>
      <c r="P26" s="5" t="s">
        <v>58</v>
      </c>
      <c r="Q26" s="5" t="s">
        <v>59</v>
      </c>
      <c r="R26" s="5" t="s">
        <v>81</v>
      </c>
      <c r="S26" s="5" t="s">
        <v>303</v>
      </c>
      <c r="T26" s="5" t="s">
        <v>52</v>
      </c>
      <c r="U26" s="5" t="s">
        <v>52</v>
      </c>
      <c r="V26" s="5" t="s">
        <v>52</v>
      </c>
      <c r="W26" s="5" t="s">
        <v>52</v>
      </c>
      <c r="X26" s="5" t="s">
        <v>84</v>
      </c>
      <c r="Y26" s="5" t="s">
        <v>84</v>
      </c>
      <c r="Z26" s="5" t="s">
        <v>399</v>
      </c>
      <c r="AA26" s="5" t="s">
        <v>400</v>
      </c>
      <c r="AB26" s="5" t="s">
        <v>401</v>
      </c>
      <c r="AC26" s="5" t="s">
        <v>305</v>
      </c>
      <c r="AD26" s="5" t="s">
        <v>228</v>
      </c>
      <c r="AE26" s="5" t="s">
        <v>84</v>
      </c>
      <c r="AF26" s="4">
        <v>2</v>
      </c>
      <c r="AG26" s="4">
        <v>2</v>
      </c>
      <c r="AH26" s="4">
        <v>1</v>
      </c>
      <c r="AI26" s="4">
        <v>1</v>
      </c>
      <c r="AJ26" s="4">
        <v>1</v>
      </c>
      <c r="AK26" s="4">
        <v>2</v>
      </c>
      <c r="AL26" s="4">
        <v>0</v>
      </c>
      <c r="AM26" s="4">
        <v>10</v>
      </c>
      <c r="AN26" s="4">
        <v>0</v>
      </c>
      <c r="AO26" s="4">
        <v>10</v>
      </c>
      <c r="AP26" s="4">
        <v>0</v>
      </c>
      <c r="AQ26" s="4">
        <v>29</v>
      </c>
      <c r="AR26" s="4">
        <v>9</v>
      </c>
      <c r="AS26" s="5" t="s">
        <v>371</v>
      </c>
      <c r="AT26" s="5" t="s">
        <v>52</v>
      </c>
      <c r="AU26" s="5" t="s">
        <v>182</v>
      </c>
      <c r="AV26" s="5" t="s">
        <v>259</v>
      </c>
      <c r="AW26" s="5" t="s">
        <v>52</v>
      </c>
    </row>
    <row r="27" spans="1:49" ht="120" x14ac:dyDescent="0.25">
      <c r="A27" s="4">
        <v>10907</v>
      </c>
      <c r="B27" s="5" t="s">
        <v>402</v>
      </c>
      <c r="C27" s="5" t="s">
        <v>403</v>
      </c>
      <c r="D27" s="5" t="s">
        <v>404</v>
      </c>
      <c r="E27" s="5" t="s">
        <v>71</v>
      </c>
      <c r="F27" s="5" t="s">
        <v>405</v>
      </c>
      <c r="G27" s="5" t="s">
        <v>406</v>
      </c>
      <c r="H27" s="5" t="s">
        <v>263</v>
      </c>
      <c r="I27" s="9" t="s">
        <v>728</v>
      </c>
      <c r="J27" s="6">
        <v>15601000</v>
      </c>
      <c r="K27" s="13">
        <v>16571000</v>
      </c>
      <c r="L27" s="5" t="s">
        <v>407</v>
      </c>
      <c r="M27" s="5" t="s">
        <v>52</v>
      </c>
      <c r="N27" s="5" t="s">
        <v>408</v>
      </c>
      <c r="O27" s="5" t="s">
        <v>220</v>
      </c>
      <c r="P27" s="5" t="s">
        <v>79</v>
      </c>
      <c r="Q27" s="5" t="s">
        <v>80</v>
      </c>
      <c r="R27" s="5" t="s">
        <v>409</v>
      </c>
      <c r="S27" s="5" t="s">
        <v>61</v>
      </c>
      <c r="T27" s="5" t="s">
        <v>52</v>
      </c>
      <c r="U27" s="5" t="s">
        <v>52</v>
      </c>
      <c r="V27" s="5" t="s">
        <v>52</v>
      </c>
      <c r="W27" s="5" t="s">
        <v>52</v>
      </c>
      <c r="X27" s="5" t="s">
        <v>410</v>
      </c>
      <c r="Y27" s="5" t="s">
        <v>84</v>
      </c>
      <c r="Z27" s="5" t="s">
        <v>294</v>
      </c>
      <c r="AA27" s="5" t="s">
        <v>84</v>
      </c>
      <c r="AB27" s="5" t="s">
        <v>270</v>
      </c>
      <c r="AC27" s="5" t="s">
        <v>305</v>
      </c>
      <c r="AD27" s="5" t="s">
        <v>411</v>
      </c>
      <c r="AE27" s="5" t="s">
        <v>126</v>
      </c>
      <c r="AF27" s="4">
        <v>2</v>
      </c>
      <c r="AG27" s="4">
        <v>2</v>
      </c>
      <c r="AH27" s="4">
        <v>1</v>
      </c>
      <c r="AI27" s="4">
        <v>1</v>
      </c>
      <c r="AJ27" s="4">
        <v>1</v>
      </c>
      <c r="AK27" s="4">
        <v>3</v>
      </c>
      <c r="AL27" s="4">
        <v>0</v>
      </c>
      <c r="AM27" s="4">
        <v>0</v>
      </c>
      <c r="AN27" s="4">
        <v>5</v>
      </c>
      <c r="AO27" s="4">
        <v>10</v>
      </c>
      <c r="AP27" s="4">
        <v>0</v>
      </c>
      <c r="AQ27" s="4">
        <v>25</v>
      </c>
      <c r="AR27" s="4">
        <v>10</v>
      </c>
      <c r="AS27" s="5" t="s">
        <v>371</v>
      </c>
      <c r="AT27" s="5" t="s">
        <v>52</v>
      </c>
      <c r="AU27" s="5" t="s">
        <v>182</v>
      </c>
      <c r="AV27" s="5" t="s">
        <v>247</v>
      </c>
      <c r="AW27" s="5" t="s">
        <v>52</v>
      </c>
    </row>
    <row r="28" spans="1:49" ht="75" x14ac:dyDescent="0.25">
      <c r="A28" s="4">
        <v>10925</v>
      </c>
      <c r="B28" s="5" t="s">
        <v>412</v>
      </c>
      <c r="C28" s="5" t="s">
        <v>413</v>
      </c>
      <c r="D28" s="5" t="s">
        <v>166</v>
      </c>
      <c r="E28" s="5" t="s">
        <v>167</v>
      </c>
      <c r="F28" s="5" t="s">
        <v>414</v>
      </c>
      <c r="G28" s="5" t="s">
        <v>415</v>
      </c>
      <c r="H28" s="5" t="s">
        <v>237</v>
      </c>
      <c r="I28" s="9" t="s">
        <v>726</v>
      </c>
      <c r="J28" s="6">
        <v>0</v>
      </c>
      <c r="K28" s="13">
        <v>45902</v>
      </c>
      <c r="L28" s="5" t="s">
        <v>416</v>
      </c>
      <c r="M28" s="5" t="s">
        <v>417</v>
      </c>
      <c r="N28" s="5" t="s">
        <v>56</v>
      </c>
      <c r="O28" s="5" t="s">
        <v>220</v>
      </c>
      <c r="P28" s="5" t="s">
        <v>268</v>
      </c>
      <c r="Q28" s="5" t="s">
        <v>80</v>
      </c>
      <c r="R28" s="5" t="s">
        <v>81</v>
      </c>
      <c r="S28" s="5" t="s">
        <v>153</v>
      </c>
      <c r="T28" s="5" t="s">
        <v>52</v>
      </c>
      <c r="U28" s="5" t="s">
        <v>52</v>
      </c>
      <c r="V28" s="5" t="s">
        <v>52</v>
      </c>
      <c r="W28" s="5" t="s">
        <v>52</v>
      </c>
      <c r="X28" s="5" t="s">
        <v>84</v>
      </c>
      <c r="Y28" s="5" t="s">
        <v>84</v>
      </c>
      <c r="Z28" s="5" t="s">
        <v>418</v>
      </c>
      <c r="AA28" s="5" t="s">
        <v>84</v>
      </c>
      <c r="AB28" s="5" t="s">
        <v>419</v>
      </c>
      <c r="AC28" s="5" t="s">
        <v>84</v>
      </c>
      <c r="AD28" s="5" t="s">
        <v>327</v>
      </c>
      <c r="AE28" s="5" t="s">
        <v>126</v>
      </c>
      <c r="AF28" s="4">
        <v>2</v>
      </c>
      <c r="AG28" s="4">
        <v>2</v>
      </c>
      <c r="AH28" s="4">
        <v>1</v>
      </c>
      <c r="AI28" s="4">
        <v>1</v>
      </c>
      <c r="AJ28" s="4">
        <v>1</v>
      </c>
      <c r="AK28" s="4">
        <v>0</v>
      </c>
      <c r="AL28" s="4">
        <v>0</v>
      </c>
      <c r="AM28" s="4">
        <v>0</v>
      </c>
      <c r="AN28" s="4">
        <v>0</v>
      </c>
      <c r="AO28" s="4">
        <v>10</v>
      </c>
      <c r="AP28" s="4">
        <v>0</v>
      </c>
      <c r="AQ28" s="4">
        <v>17</v>
      </c>
      <c r="AR28" s="4">
        <v>7</v>
      </c>
      <c r="AS28" s="5" t="s">
        <v>420</v>
      </c>
      <c r="AT28" s="5" t="s">
        <v>52</v>
      </c>
      <c r="AU28" s="5" t="s">
        <v>182</v>
      </c>
      <c r="AV28" s="5" t="s">
        <v>211</v>
      </c>
      <c r="AW28" s="5" t="s">
        <v>52</v>
      </c>
    </row>
    <row r="29" spans="1:49" ht="75" x14ac:dyDescent="0.25">
      <c r="A29" s="4">
        <v>10929</v>
      </c>
      <c r="B29" s="5" t="s">
        <v>421</v>
      </c>
      <c r="C29" s="5" t="s">
        <v>422</v>
      </c>
      <c r="D29" s="5" t="s">
        <v>186</v>
      </c>
      <c r="E29" s="5" t="s">
        <v>71</v>
      </c>
      <c r="F29" s="5" t="s">
        <v>423</v>
      </c>
      <c r="G29" s="5" t="s">
        <v>52</v>
      </c>
      <c r="H29" s="5" t="s">
        <v>386</v>
      </c>
      <c r="I29" s="9">
        <v>1</v>
      </c>
      <c r="J29" s="6">
        <v>25000</v>
      </c>
      <c r="K29" s="13">
        <v>0</v>
      </c>
      <c r="L29" s="5" t="s">
        <v>424</v>
      </c>
      <c r="M29" s="5" t="s">
        <v>425</v>
      </c>
      <c r="N29" s="5" t="s">
        <v>408</v>
      </c>
      <c r="O29" s="5" t="s">
        <v>302</v>
      </c>
      <c r="P29" s="5" t="s">
        <v>117</v>
      </c>
      <c r="Q29" s="5" t="s">
        <v>59</v>
      </c>
      <c r="R29" s="5" t="s">
        <v>139</v>
      </c>
      <c r="S29" s="5" t="s">
        <v>139</v>
      </c>
      <c r="T29" s="5" t="s">
        <v>52</v>
      </c>
      <c r="U29" s="5" t="s">
        <v>62</v>
      </c>
      <c r="V29" s="5" t="s">
        <v>52</v>
      </c>
      <c r="W29" s="5" t="s">
        <v>52</v>
      </c>
      <c r="X29" s="5" t="s">
        <v>52</v>
      </c>
      <c r="Y29" s="5" t="s">
        <v>140</v>
      </c>
      <c r="Z29" s="5" t="s">
        <v>52</v>
      </c>
      <c r="AA29" s="5" t="s">
        <v>52</v>
      </c>
      <c r="AB29" s="5" t="s">
        <v>52</v>
      </c>
      <c r="AC29" s="5" t="s">
        <v>52</v>
      </c>
      <c r="AD29" s="5" t="s">
        <v>52</v>
      </c>
      <c r="AE29" s="5" t="s">
        <v>52</v>
      </c>
      <c r="AF29" s="4">
        <v>2</v>
      </c>
      <c r="AG29" s="4">
        <v>0</v>
      </c>
      <c r="AH29" s="4">
        <v>1</v>
      </c>
      <c r="AI29" s="4">
        <v>1</v>
      </c>
      <c r="AJ29" s="4">
        <v>0</v>
      </c>
      <c r="AK29" s="4">
        <v>0</v>
      </c>
      <c r="AL29" s="4">
        <v>5</v>
      </c>
      <c r="AM29" s="4">
        <v>0</v>
      </c>
      <c r="AN29" s="4">
        <v>0</v>
      </c>
      <c r="AO29" s="4">
        <v>10</v>
      </c>
      <c r="AP29" s="4">
        <v>10</v>
      </c>
      <c r="AQ29" s="4">
        <v>29</v>
      </c>
      <c r="AR29" s="4">
        <v>4</v>
      </c>
      <c r="AS29" s="5" t="s">
        <v>426</v>
      </c>
      <c r="AT29" s="5" t="s">
        <v>427</v>
      </c>
      <c r="AU29" s="5" t="s">
        <v>428</v>
      </c>
      <c r="AV29" s="5" t="s">
        <v>52</v>
      </c>
      <c r="AW29" s="5" t="s">
        <v>52</v>
      </c>
    </row>
    <row r="30" spans="1:49" ht="345" x14ac:dyDescent="0.25">
      <c r="A30" s="4">
        <v>10935</v>
      </c>
      <c r="B30" s="5" t="s">
        <v>429</v>
      </c>
      <c r="C30" s="5" t="s">
        <v>430</v>
      </c>
      <c r="D30" s="5" t="s">
        <v>431</v>
      </c>
      <c r="E30" s="5" t="s">
        <v>71</v>
      </c>
      <c r="F30" s="5" t="s">
        <v>432</v>
      </c>
      <c r="G30" s="5" t="s">
        <v>52</v>
      </c>
      <c r="H30" s="5" t="s">
        <v>114</v>
      </c>
      <c r="I30" s="9" t="s">
        <v>551</v>
      </c>
      <c r="J30" s="6">
        <v>35375772</v>
      </c>
      <c r="K30" s="13">
        <v>107249697</v>
      </c>
      <c r="L30" s="5" t="s">
        <v>433</v>
      </c>
      <c r="M30" s="5" t="s">
        <v>434</v>
      </c>
      <c r="N30" s="5" t="s">
        <v>56</v>
      </c>
      <c r="O30" s="5" t="s">
        <v>138</v>
      </c>
      <c r="P30" s="5" t="s">
        <v>103</v>
      </c>
      <c r="Q30" s="5" t="s">
        <v>59</v>
      </c>
      <c r="R30" s="5" t="s">
        <v>60</v>
      </c>
      <c r="S30" s="5" t="s">
        <v>153</v>
      </c>
      <c r="T30" s="5" t="s">
        <v>62</v>
      </c>
      <c r="U30" s="5" t="s">
        <v>62</v>
      </c>
      <c r="V30" s="5" t="s">
        <v>52</v>
      </c>
      <c r="W30" s="5" t="s">
        <v>52</v>
      </c>
      <c r="X30" s="5" t="s">
        <v>435</v>
      </c>
      <c r="Y30" s="5" t="s">
        <v>436</v>
      </c>
      <c r="Z30" s="5" t="s">
        <v>437</v>
      </c>
      <c r="AA30" s="5" t="s">
        <v>438</v>
      </c>
      <c r="AB30" s="5" t="s">
        <v>143</v>
      </c>
      <c r="AC30" s="5" t="s">
        <v>52</v>
      </c>
      <c r="AD30" s="5" t="s">
        <v>228</v>
      </c>
      <c r="AE30" s="5" t="s">
        <v>439</v>
      </c>
      <c r="AF30" s="4">
        <v>2</v>
      </c>
      <c r="AG30" s="4">
        <v>0</v>
      </c>
      <c r="AH30" s="4">
        <v>1</v>
      </c>
      <c r="AI30" s="4">
        <v>1</v>
      </c>
      <c r="AJ30" s="4">
        <v>1</v>
      </c>
      <c r="AK30" s="4">
        <v>3</v>
      </c>
      <c r="AL30" s="4">
        <v>0</v>
      </c>
      <c r="AM30" s="4">
        <v>0</v>
      </c>
      <c r="AN30" s="4">
        <v>0</v>
      </c>
      <c r="AO30" s="4">
        <v>10</v>
      </c>
      <c r="AP30" s="4">
        <v>10</v>
      </c>
      <c r="AQ30" s="4">
        <v>28</v>
      </c>
      <c r="AR30" s="4">
        <v>8</v>
      </c>
      <c r="AS30" s="5" t="s">
        <v>440</v>
      </c>
      <c r="AT30" s="5" t="s">
        <v>66</v>
      </c>
      <c r="AU30" s="5" t="s">
        <v>182</v>
      </c>
      <c r="AV30" s="5" t="s">
        <v>441</v>
      </c>
      <c r="AW30" s="5" t="s">
        <v>52</v>
      </c>
    </row>
    <row r="31" spans="1:49" ht="405" x14ac:dyDescent="0.25">
      <c r="A31" s="4">
        <v>10947</v>
      </c>
      <c r="B31" s="5" t="s">
        <v>442</v>
      </c>
      <c r="C31" s="5" t="s">
        <v>193</v>
      </c>
      <c r="D31" s="5" t="s">
        <v>194</v>
      </c>
      <c r="E31" s="5" t="s">
        <v>167</v>
      </c>
      <c r="F31" s="5" t="s">
        <v>195</v>
      </c>
      <c r="G31" s="5" t="s">
        <v>443</v>
      </c>
      <c r="H31" s="5" t="s">
        <v>53</v>
      </c>
      <c r="I31" s="9" t="s">
        <v>721</v>
      </c>
      <c r="K31" s="14"/>
      <c r="L31" s="5" t="s">
        <v>197</v>
      </c>
      <c r="M31" s="5" t="s">
        <v>444</v>
      </c>
      <c r="N31" s="5" t="s">
        <v>199</v>
      </c>
      <c r="O31" s="5" t="s">
        <v>200</v>
      </c>
      <c r="P31" s="5" t="s">
        <v>79</v>
      </c>
      <c r="Q31" s="5" t="s">
        <v>201</v>
      </c>
      <c r="R31" s="5" t="s">
        <v>60</v>
      </c>
      <c r="S31" s="5" t="s">
        <v>202</v>
      </c>
      <c r="T31" s="5" t="s">
        <v>62</v>
      </c>
      <c r="U31" s="5" t="s">
        <v>62</v>
      </c>
      <c r="V31" s="5" t="s">
        <v>52</v>
      </c>
      <c r="W31" s="5" t="s">
        <v>52</v>
      </c>
      <c r="X31" s="5" t="s">
        <v>445</v>
      </c>
      <c r="Y31" s="5" t="s">
        <v>446</v>
      </c>
      <c r="Z31" s="5" t="s">
        <v>205</v>
      </c>
      <c r="AA31" s="5" t="s">
        <v>206</v>
      </c>
      <c r="AB31" s="5" t="s">
        <v>156</v>
      </c>
      <c r="AC31" s="5" t="s">
        <v>207</v>
      </c>
      <c r="AD31" s="5" t="s">
        <v>447</v>
      </c>
      <c r="AE31" s="5" t="s">
        <v>448</v>
      </c>
      <c r="AF31" s="4">
        <v>2</v>
      </c>
      <c r="AG31" s="4">
        <v>2</v>
      </c>
      <c r="AH31" s="4">
        <v>1</v>
      </c>
      <c r="AI31" s="4">
        <v>1</v>
      </c>
      <c r="AJ31" s="4">
        <v>1</v>
      </c>
      <c r="AK31" s="4">
        <v>0</v>
      </c>
      <c r="AL31" s="4">
        <v>0</v>
      </c>
      <c r="AM31" s="4">
        <v>10</v>
      </c>
      <c r="AN31" s="4">
        <v>10</v>
      </c>
      <c r="AO31" s="4">
        <v>10</v>
      </c>
      <c r="AP31" s="4">
        <v>10</v>
      </c>
      <c r="AQ31" s="4">
        <v>47</v>
      </c>
      <c r="AR31" s="4">
        <v>7</v>
      </c>
      <c r="AS31" s="5" t="s">
        <v>449</v>
      </c>
      <c r="AT31" s="5" t="s">
        <v>66</v>
      </c>
      <c r="AU31" s="5" t="s">
        <v>182</v>
      </c>
      <c r="AV31" s="5" t="s">
        <v>392</v>
      </c>
      <c r="AW31" s="5" t="s">
        <v>52</v>
      </c>
    </row>
    <row r="32" spans="1:49" ht="225" x14ac:dyDescent="0.25">
      <c r="A32" s="4">
        <v>10957</v>
      </c>
      <c r="B32" s="5" t="s">
        <v>450</v>
      </c>
      <c r="C32" s="5" t="s">
        <v>451</v>
      </c>
      <c r="D32" s="5" t="s">
        <v>452</v>
      </c>
      <c r="E32" s="5" t="s">
        <v>71</v>
      </c>
      <c r="F32" s="5" t="s">
        <v>453</v>
      </c>
      <c r="G32" s="5" t="s">
        <v>454</v>
      </c>
      <c r="H32" s="5" t="s">
        <v>278</v>
      </c>
      <c r="I32" s="11" t="s">
        <v>99</v>
      </c>
      <c r="K32" s="14"/>
      <c r="L32" s="5" t="s">
        <v>455</v>
      </c>
      <c r="M32" s="5" t="s">
        <v>456</v>
      </c>
      <c r="N32" s="5" t="s">
        <v>199</v>
      </c>
      <c r="O32" s="5" t="s">
        <v>200</v>
      </c>
      <c r="P32" s="5" t="s">
        <v>79</v>
      </c>
      <c r="Q32" s="5" t="s">
        <v>201</v>
      </c>
      <c r="R32" s="5" t="s">
        <v>139</v>
      </c>
      <c r="S32" s="5" t="s">
        <v>282</v>
      </c>
      <c r="T32" s="5" t="s">
        <v>62</v>
      </c>
      <c r="U32" s="5" t="s">
        <v>62</v>
      </c>
      <c r="V32" s="5" t="s">
        <v>52</v>
      </c>
      <c r="W32" s="5" t="s">
        <v>52</v>
      </c>
      <c r="X32" s="5" t="s">
        <v>445</v>
      </c>
      <c r="Y32" s="5" t="s">
        <v>204</v>
      </c>
      <c r="Z32" s="5" t="s">
        <v>457</v>
      </c>
      <c r="AA32" s="5" t="s">
        <v>458</v>
      </c>
      <c r="AB32" s="5" t="s">
        <v>84</v>
      </c>
      <c r="AC32" s="5" t="s">
        <v>459</v>
      </c>
      <c r="AD32" s="5" t="s">
        <v>316</v>
      </c>
      <c r="AE32" s="5" t="s">
        <v>460</v>
      </c>
      <c r="AF32" s="4">
        <v>2</v>
      </c>
      <c r="AG32" s="4">
        <v>2</v>
      </c>
      <c r="AH32" s="4">
        <v>1</v>
      </c>
      <c r="AI32" s="4">
        <v>1</v>
      </c>
      <c r="AJ32" s="4">
        <v>1</v>
      </c>
      <c r="AK32" s="4">
        <v>0</v>
      </c>
      <c r="AL32" s="4">
        <v>0</v>
      </c>
      <c r="AM32" s="4">
        <v>0</v>
      </c>
      <c r="AN32" s="4">
        <v>5</v>
      </c>
      <c r="AO32" s="4">
        <v>10</v>
      </c>
      <c r="AP32" s="4">
        <v>10</v>
      </c>
      <c r="AQ32" s="4">
        <v>32</v>
      </c>
      <c r="AR32" s="4">
        <v>7</v>
      </c>
      <c r="AS32" s="5" t="s">
        <v>461</v>
      </c>
      <c r="AT32" s="5" t="s">
        <v>66</v>
      </c>
      <c r="AU32" s="5" t="s">
        <v>462</v>
      </c>
      <c r="AV32" s="5" t="s">
        <v>463</v>
      </c>
      <c r="AW32" s="5" t="s">
        <v>52</v>
      </c>
    </row>
    <row r="33" spans="1:49" ht="270" x14ac:dyDescent="0.25">
      <c r="A33" s="4">
        <v>10981</v>
      </c>
      <c r="B33" s="5" t="s">
        <v>464</v>
      </c>
      <c r="C33" s="5" t="s">
        <v>465</v>
      </c>
      <c r="D33" s="5" t="s">
        <v>466</v>
      </c>
      <c r="E33" s="5" t="s">
        <v>467</v>
      </c>
      <c r="F33" s="5" t="s">
        <v>468</v>
      </c>
      <c r="G33" s="5" t="s">
        <v>469</v>
      </c>
      <c r="H33" s="5" t="s">
        <v>217</v>
      </c>
      <c r="I33" s="9">
        <v>2</v>
      </c>
      <c r="J33" s="6">
        <v>176985</v>
      </c>
      <c r="K33" s="13">
        <v>71043</v>
      </c>
      <c r="L33" s="5" t="s">
        <v>470</v>
      </c>
      <c r="M33" s="5" t="s">
        <v>52</v>
      </c>
      <c r="N33" s="5" t="s">
        <v>56</v>
      </c>
      <c r="O33" s="5" t="s">
        <v>220</v>
      </c>
      <c r="P33" s="5" t="s">
        <v>117</v>
      </c>
      <c r="Q33" s="5" t="s">
        <v>59</v>
      </c>
      <c r="R33" s="5" t="s">
        <v>471</v>
      </c>
      <c r="S33" s="5" t="s">
        <v>61</v>
      </c>
      <c r="T33" s="5" t="s">
        <v>52</v>
      </c>
      <c r="U33" s="5" t="s">
        <v>52</v>
      </c>
      <c r="V33" s="5" t="s">
        <v>52</v>
      </c>
      <c r="W33" s="5" t="s">
        <v>52</v>
      </c>
      <c r="X33" s="5" t="s">
        <v>84</v>
      </c>
      <c r="Y33" s="5" t="s">
        <v>63</v>
      </c>
      <c r="Z33" s="5" t="s">
        <v>472</v>
      </c>
      <c r="AA33" s="5" t="s">
        <v>244</v>
      </c>
      <c r="AB33" s="5" t="s">
        <v>156</v>
      </c>
      <c r="AC33" s="5" t="s">
        <v>88</v>
      </c>
      <c r="AD33" s="5" t="s">
        <v>327</v>
      </c>
      <c r="AE33" s="5" t="s">
        <v>473</v>
      </c>
      <c r="AF33" s="4">
        <v>2</v>
      </c>
      <c r="AG33" s="4">
        <v>2</v>
      </c>
      <c r="AH33" s="4">
        <v>1</v>
      </c>
      <c r="AI33" s="4">
        <v>1</v>
      </c>
      <c r="AJ33" s="4">
        <v>1</v>
      </c>
      <c r="AK33" s="4">
        <v>1</v>
      </c>
      <c r="AL33" s="4">
        <v>0</v>
      </c>
      <c r="AM33" s="4">
        <v>0</v>
      </c>
      <c r="AN33" s="4">
        <v>0</v>
      </c>
      <c r="AO33" s="4">
        <v>10</v>
      </c>
      <c r="AP33" s="4">
        <v>0</v>
      </c>
      <c r="AQ33" s="4">
        <v>18</v>
      </c>
      <c r="AR33" s="4">
        <v>8</v>
      </c>
      <c r="AS33" s="5" t="s">
        <v>160</v>
      </c>
      <c r="AT33" s="5" t="s">
        <v>52</v>
      </c>
      <c r="AU33" s="5" t="s">
        <v>286</v>
      </c>
      <c r="AV33" s="5" t="s">
        <v>287</v>
      </c>
      <c r="AW33" s="5" t="s">
        <v>52</v>
      </c>
    </row>
    <row r="34" spans="1:49" ht="75" x14ac:dyDescent="0.25">
      <c r="A34" s="4">
        <v>11018</v>
      </c>
      <c r="B34" s="5" t="s">
        <v>734</v>
      </c>
      <c r="C34" s="5" t="s">
        <v>475</v>
      </c>
      <c r="D34" s="5" t="s">
        <v>476</v>
      </c>
      <c r="E34" s="5" t="s">
        <v>477</v>
      </c>
      <c r="F34" s="5" t="s">
        <v>478</v>
      </c>
      <c r="G34" s="5" t="s">
        <v>479</v>
      </c>
      <c r="H34" s="5" t="s">
        <v>237</v>
      </c>
      <c r="I34" s="10">
        <v>44989</v>
      </c>
      <c r="J34" s="6">
        <v>321334</v>
      </c>
      <c r="K34" s="13">
        <v>118683</v>
      </c>
      <c r="L34" s="5" t="s">
        <v>480</v>
      </c>
      <c r="M34" s="5" t="s">
        <v>481</v>
      </c>
      <c r="N34" s="5" t="s">
        <v>56</v>
      </c>
      <c r="O34" s="5" t="s">
        <v>302</v>
      </c>
      <c r="P34" s="5" t="s">
        <v>58</v>
      </c>
      <c r="Q34" s="5" t="s">
        <v>59</v>
      </c>
      <c r="R34" s="5" t="s">
        <v>60</v>
      </c>
      <c r="S34" s="5" t="s">
        <v>482</v>
      </c>
      <c r="T34" s="5" t="s">
        <v>52</v>
      </c>
      <c r="U34" s="5" t="s">
        <v>52</v>
      </c>
      <c r="V34" s="5" t="s">
        <v>52</v>
      </c>
      <c r="W34" s="5" t="s">
        <v>52</v>
      </c>
      <c r="X34" s="5" t="s">
        <v>104</v>
      </c>
      <c r="Y34" s="5" t="s">
        <v>140</v>
      </c>
      <c r="Z34" s="5" t="s">
        <v>52</v>
      </c>
      <c r="AA34" s="5" t="s">
        <v>258</v>
      </c>
      <c r="AB34" s="5" t="s">
        <v>52</v>
      </c>
      <c r="AC34" s="5" t="s">
        <v>52</v>
      </c>
      <c r="AD34" s="5" t="s">
        <v>52</v>
      </c>
      <c r="AE34" s="5" t="s">
        <v>52</v>
      </c>
      <c r="AF34" s="4">
        <v>5</v>
      </c>
      <c r="AG34" s="4">
        <v>0</v>
      </c>
      <c r="AH34" s="4">
        <v>1</v>
      </c>
      <c r="AI34" s="4">
        <v>1</v>
      </c>
      <c r="AJ34" s="4">
        <v>1</v>
      </c>
      <c r="AK34" s="4">
        <v>1</v>
      </c>
      <c r="AL34" s="4">
        <v>0</v>
      </c>
      <c r="AM34" s="4">
        <v>10</v>
      </c>
      <c r="AN34" s="4">
        <v>0</v>
      </c>
      <c r="AO34" s="4">
        <v>10</v>
      </c>
      <c r="AP34" s="4">
        <v>0</v>
      </c>
      <c r="AQ34" s="4">
        <v>29</v>
      </c>
      <c r="AR34" s="4">
        <v>9</v>
      </c>
      <c r="AS34" s="5" t="s">
        <v>483</v>
      </c>
      <c r="AT34" s="5" t="s">
        <v>52</v>
      </c>
      <c r="AU34" s="5" t="s">
        <v>67</v>
      </c>
      <c r="AV34" s="5" t="s">
        <v>52</v>
      </c>
      <c r="AW34" s="5" t="s">
        <v>52</v>
      </c>
    </row>
    <row r="35" spans="1:49" ht="75" x14ac:dyDescent="0.25">
      <c r="A35" s="4">
        <v>11022</v>
      </c>
      <c r="B35" s="5" t="s">
        <v>484</v>
      </c>
      <c r="C35" s="5" t="s">
        <v>485</v>
      </c>
      <c r="D35" s="5" t="s">
        <v>486</v>
      </c>
      <c r="E35" s="5" t="s">
        <v>148</v>
      </c>
      <c r="F35" s="5" t="s">
        <v>487</v>
      </c>
      <c r="G35" s="5" t="s">
        <v>488</v>
      </c>
      <c r="H35" s="5" t="s">
        <v>386</v>
      </c>
      <c r="I35" s="9" t="s">
        <v>278</v>
      </c>
      <c r="J35" s="6">
        <v>35555</v>
      </c>
      <c r="K35" s="13">
        <v>91110</v>
      </c>
      <c r="L35" s="5" t="s">
        <v>489</v>
      </c>
      <c r="M35" s="5" t="s">
        <v>490</v>
      </c>
      <c r="N35" s="5" t="s">
        <v>56</v>
      </c>
      <c r="O35" s="5" t="s">
        <v>491</v>
      </c>
      <c r="P35" s="5" t="s">
        <v>117</v>
      </c>
      <c r="Q35" s="5" t="s">
        <v>59</v>
      </c>
      <c r="R35" s="5" t="s">
        <v>139</v>
      </c>
      <c r="S35" s="5" t="s">
        <v>61</v>
      </c>
      <c r="T35" s="5" t="s">
        <v>52</v>
      </c>
      <c r="U35" s="5" t="s">
        <v>52</v>
      </c>
      <c r="V35" s="5" t="s">
        <v>52</v>
      </c>
      <c r="W35" s="5" t="s">
        <v>52</v>
      </c>
      <c r="X35" s="5" t="s">
        <v>492</v>
      </c>
      <c r="Y35" s="5" t="s">
        <v>84</v>
      </c>
      <c r="Z35" s="5" t="s">
        <v>493</v>
      </c>
      <c r="AA35" s="5" t="s">
        <v>84</v>
      </c>
      <c r="AB35" s="5" t="s">
        <v>84</v>
      </c>
      <c r="AC35" s="5" t="s">
        <v>88</v>
      </c>
      <c r="AD35" s="5" t="s">
        <v>327</v>
      </c>
      <c r="AE35" s="5" t="s">
        <v>494</v>
      </c>
      <c r="AF35" s="4">
        <v>5</v>
      </c>
      <c r="AG35" s="4">
        <v>2</v>
      </c>
      <c r="AH35" s="4">
        <v>1</v>
      </c>
      <c r="AI35" s="4">
        <v>1</v>
      </c>
      <c r="AJ35" s="4">
        <v>1</v>
      </c>
      <c r="AK35" s="4">
        <v>0</v>
      </c>
      <c r="AL35" s="4">
        <v>0</v>
      </c>
      <c r="AM35" s="4">
        <v>0</v>
      </c>
      <c r="AN35" s="4">
        <v>0</v>
      </c>
      <c r="AO35" s="4">
        <v>10</v>
      </c>
      <c r="AP35" s="4">
        <v>0</v>
      </c>
      <c r="AQ35" s="4">
        <v>20</v>
      </c>
      <c r="AR35" s="4">
        <v>10</v>
      </c>
      <c r="AS35" s="5" t="s">
        <v>495</v>
      </c>
      <c r="AT35" s="5" t="s">
        <v>52</v>
      </c>
      <c r="AU35" s="5" t="s">
        <v>67</v>
      </c>
      <c r="AV35" s="5" t="s">
        <v>496</v>
      </c>
      <c r="AW35" s="5" t="s">
        <v>52</v>
      </c>
    </row>
    <row r="36" spans="1:49" ht="120" x14ac:dyDescent="0.25">
      <c r="A36" s="4">
        <v>11024</v>
      </c>
      <c r="B36" s="5" t="s">
        <v>497</v>
      </c>
      <c r="C36" s="5" t="s">
        <v>498</v>
      </c>
      <c r="D36" s="5" t="s">
        <v>431</v>
      </c>
      <c r="E36" s="5" t="s">
        <v>71</v>
      </c>
      <c r="F36" s="5" t="s">
        <v>499</v>
      </c>
      <c r="G36" s="5" t="s">
        <v>500</v>
      </c>
      <c r="H36" s="5" t="s">
        <v>135</v>
      </c>
      <c r="I36" s="11" t="s">
        <v>135</v>
      </c>
      <c r="K36" s="14"/>
      <c r="L36" s="5" t="s">
        <v>501</v>
      </c>
      <c r="M36" s="5" t="s">
        <v>502</v>
      </c>
      <c r="N36" s="5" t="s">
        <v>301</v>
      </c>
      <c r="O36" s="5" t="s">
        <v>302</v>
      </c>
      <c r="P36" s="5" t="s">
        <v>79</v>
      </c>
      <c r="Q36" s="5" t="s">
        <v>201</v>
      </c>
      <c r="R36" s="5" t="s">
        <v>409</v>
      </c>
      <c r="S36" s="5" t="s">
        <v>282</v>
      </c>
      <c r="T36" s="5" t="s">
        <v>52</v>
      </c>
      <c r="U36" s="5" t="s">
        <v>503</v>
      </c>
      <c r="V36" s="5" t="s">
        <v>52</v>
      </c>
      <c r="W36" s="5" t="s">
        <v>52</v>
      </c>
      <c r="X36" s="5" t="s">
        <v>504</v>
      </c>
      <c r="Y36" s="5" t="s">
        <v>505</v>
      </c>
      <c r="Z36" s="5" t="s">
        <v>52</v>
      </c>
      <c r="AA36" s="5" t="s">
        <v>258</v>
      </c>
      <c r="AB36" s="5" t="s">
        <v>52</v>
      </c>
      <c r="AC36" s="5" t="s">
        <v>124</v>
      </c>
      <c r="AD36" s="5" t="s">
        <v>306</v>
      </c>
      <c r="AE36" s="5" t="s">
        <v>126</v>
      </c>
      <c r="AF36" s="4">
        <v>5</v>
      </c>
      <c r="AG36" s="4">
        <v>2</v>
      </c>
      <c r="AH36" s="4">
        <v>0</v>
      </c>
      <c r="AI36" s="4">
        <v>1</v>
      </c>
      <c r="AJ36" s="4">
        <v>1</v>
      </c>
      <c r="AK36" s="4">
        <v>0</v>
      </c>
      <c r="AL36" s="4">
        <v>5</v>
      </c>
      <c r="AM36" s="4">
        <v>10</v>
      </c>
      <c r="AN36" s="4">
        <v>0</v>
      </c>
      <c r="AO36" s="4">
        <v>10</v>
      </c>
      <c r="AP36" s="4">
        <v>10</v>
      </c>
      <c r="AQ36" s="4">
        <v>44</v>
      </c>
      <c r="AR36" s="4">
        <v>9</v>
      </c>
      <c r="AS36" s="5" t="s">
        <v>506</v>
      </c>
      <c r="AT36" s="5" t="s">
        <v>507</v>
      </c>
      <c r="AU36" s="5" t="s">
        <v>67</v>
      </c>
      <c r="AV36" s="5" t="s">
        <v>92</v>
      </c>
      <c r="AW36" s="5" t="s">
        <v>52</v>
      </c>
    </row>
    <row r="37" spans="1:49" ht="120" x14ac:dyDescent="0.25">
      <c r="A37" s="4">
        <v>11034</v>
      </c>
      <c r="B37" s="5" t="s">
        <v>735</v>
      </c>
      <c r="C37" s="5" t="s">
        <v>509</v>
      </c>
      <c r="D37" s="5" t="s">
        <v>510</v>
      </c>
      <c r="E37" s="5" t="s">
        <v>71</v>
      </c>
      <c r="F37" s="5" t="s">
        <v>511</v>
      </c>
      <c r="G37" s="5" t="s">
        <v>512</v>
      </c>
      <c r="H37" s="5" t="s">
        <v>513</v>
      </c>
      <c r="I37" s="9" t="s">
        <v>278</v>
      </c>
      <c r="J37" s="6">
        <v>3141235</v>
      </c>
      <c r="K37" s="9" t="s">
        <v>278</v>
      </c>
      <c r="L37" s="5" t="s">
        <v>514</v>
      </c>
      <c r="M37" s="5" t="s">
        <v>515</v>
      </c>
      <c r="N37" s="5" t="s">
        <v>56</v>
      </c>
      <c r="O37" s="5" t="s">
        <v>338</v>
      </c>
      <c r="P37" s="5" t="s">
        <v>117</v>
      </c>
      <c r="Q37" s="5" t="s">
        <v>59</v>
      </c>
      <c r="R37" s="5" t="s">
        <v>60</v>
      </c>
      <c r="S37" s="5" t="s">
        <v>61</v>
      </c>
      <c r="T37" s="5" t="s">
        <v>52</v>
      </c>
      <c r="U37" s="5" t="s">
        <v>62</v>
      </c>
      <c r="V37" s="5" t="s">
        <v>52</v>
      </c>
      <c r="W37" s="5" t="s">
        <v>52</v>
      </c>
      <c r="X37" s="5" t="s">
        <v>52</v>
      </c>
      <c r="Y37" s="5" t="s">
        <v>84</v>
      </c>
      <c r="Z37" s="5" t="s">
        <v>52</v>
      </c>
      <c r="AA37" s="5" t="s">
        <v>52</v>
      </c>
      <c r="AB37" s="5" t="s">
        <v>143</v>
      </c>
      <c r="AC37" s="5" t="s">
        <v>52</v>
      </c>
      <c r="AD37" s="5" t="s">
        <v>52</v>
      </c>
      <c r="AE37" s="5" t="s">
        <v>52</v>
      </c>
      <c r="AF37" s="4">
        <v>0</v>
      </c>
      <c r="AG37" s="4">
        <v>2</v>
      </c>
      <c r="AH37" s="4">
        <v>0</v>
      </c>
      <c r="AI37" s="4">
        <v>1</v>
      </c>
      <c r="AJ37" s="4">
        <v>1</v>
      </c>
      <c r="AK37" s="4">
        <v>2</v>
      </c>
      <c r="AL37" s="4">
        <v>0</v>
      </c>
      <c r="AM37" s="4">
        <v>0</v>
      </c>
      <c r="AN37" s="4">
        <v>0</v>
      </c>
      <c r="AO37" s="4">
        <v>10</v>
      </c>
      <c r="AP37" s="4">
        <v>10</v>
      </c>
      <c r="AQ37" s="4">
        <v>26</v>
      </c>
      <c r="AR37" s="4">
        <v>6</v>
      </c>
      <c r="AS37" s="5" t="s">
        <v>516</v>
      </c>
      <c r="AT37" s="5" t="s">
        <v>516</v>
      </c>
      <c r="AU37" s="5" t="s">
        <v>67</v>
      </c>
      <c r="AV37" s="5" t="s">
        <v>52</v>
      </c>
      <c r="AW37" s="5" t="s">
        <v>52</v>
      </c>
    </row>
    <row r="38" spans="1:49" ht="105" x14ac:dyDescent="0.25">
      <c r="A38" s="4">
        <v>11035</v>
      </c>
      <c r="B38" s="5" t="s">
        <v>517</v>
      </c>
      <c r="C38" s="5" t="s">
        <v>518</v>
      </c>
      <c r="D38" s="5" t="s">
        <v>519</v>
      </c>
      <c r="E38" s="5" t="s">
        <v>520</v>
      </c>
      <c r="F38" s="5" t="s">
        <v>521</v>
      </c>
      <c r="G38" s="5" t="s">
        <v>522</v>
      </c>
      <c r="I38" s="9" t="s">
        <v>254</v>
      </c>
      <c r="J38" s="6">
        <v>1149322</v>
      </c>
      <c r="K38" s="13">
        <v>597591</v>
      </c>
      <c r="L38" s="5" t="s">
        <v>523</v>
      </c>
      <c r="M38" s="5" t="s">
        <v>524</v>
      </c>
      <c r="N38" s="5" t="s">
        <v>56</v>
      </c>
      <c r="O38" s="5" t="s">
        <v>525</v>
      </c>
      <c r="P38" s="5" t="s">
        <v>117</v>
      </c>
      <c r="Q38" s="5" t="s">
        <v>59</v>
      </c>
      <c r="R38" s="5" t="s">
        <v>526</v>
      </c>
      <c r="S38" s="5" t="s">
        <v>61</v>
      </c>
      <c r="T38" s="5" t="s">
        <v>52</v>
      </c>
      <c r="U38" s="5" t="s">
        <v>62</v>
      </c>
      <c r="V38" s="5" t="s">
        <v>52</v>
      </c>
      <c r="W38" s="5" t="s">
        <v>52</v>
      </c>
      <c r="X38" s="5" t="s">
        <v>52</v>
      </c>
      <c r="Y38" s="5" t="s">
        <v>140</v>
      </c>
      <c r="Z38" s="5" t="s">
        <v>52</v>
      </c>
      <c r="AA38" s="5" t="s">
        <v>52</v>
      </c>
      <c r="AB38" s="5" t="s">
        <v>52</v>
      </c>
      <c r="AC38" s="5" t="s">
        <v>52</v>
      </c>
      <c r="AD38" s="5" t="s">
        <v>272</v>
      </c>
      <c r="AE38" s="5" t="s">
        <v>52</v>
      </c>
      <c r="AF38" s="4">
        <v>2</v>
      </c>
      <c r="AG38" s="4">
        <v>2</v>
      </c>
      <c r="AH38" s="4">
        <v>1</v>
      </c>
      <c r="AI38" s="4">
        <v>1</v>
      </c>
      <c r="AJ38" s="4">
        <v>1</v>
      </c>
      <c r="AK38" s="4">
        <v>2</v>
      </c>
      <c r="AL38" s="4">
        <v>0</v>
      </c>
      <c r="AM38" s="4">
        <v>5</v>
      </c>
      <c r="AN38" s="4">
        <v>0</v>
      </c>
      <c r="AO38" s="4">
        <v>10</v>
      </c>
      <c r="AP38" s="4">
        <v>10</v>
      </c>
      <c r="AQ38" s="4">
        <v>34</v>
      </c>
      <c r="AR38" s="4">
        <v>9</v>
      </c>
      <c r="AS38" s="5" t="s">
        <v>516</v>
      </c>
      <c r="AT38" s="5" t="s">
        <v>527</v>
      </c>
      <c r="AU38" s="5" t="s">
        <v>67</v>
      </c>
      <c r="AV38" s="5" t="s">
        <v>52</v>
      </c>
      <c r="AW38" s="5" t="s">
        <v>52</v>
      </c>
    </row>
    <row r="39" spans="1:49" ht="45" x14ac:dyDescent="0.25">
      <c r="A39" s="4">
        <v>11036</v>
      </c>
      <c r="B39" s="5" t="s">
        <v>528</v>
      </c>
      <c r="C39" s="5" t="s">
        <v>529</v>
      </c>
      <c r="D39" s="5" t="s">
        <v>530</v>
      </c>
      <c r="E39" s="5" t="s">
        <v>71</v>
      </c>
      <c r="F39" s="5" t="s">
        <v>531</v>
      </c>
      <c r="G39" s="5" t="s">
        <v>532</v>
      </c>
      <c r="H39" s="5" t="s">
        <v>237</v>
      </c>
      <c r="I39" s="9" t="s">
        <v>278</v>
      </c>
      <c r="K39" s="14"/>
      <c r="L39" s="5" t="s">
        <v>533</v>
      </c>
      <c r="M39" s="5" t="s">
        <v>534</v>
      </c>
      <c r="N39" s="5" t="s">
        <v>535</v>
      </c>
      <c r="O39" s="5" t="s">
        <v>338</v>
      </c>
      <c r="P39" s="5" t="s">
        <v>536</v>
      </c>
      <c r="Q39" s="5" t="s">
        <v>339</v>
      </c>
      <c r="R39" s="5" t="s">
        <v>526</v>
      </c>
      <c r="S39" s="5" t="s">
        <v>61</v>
      </c>
      <c r="T39" s="5" t="s">
        <v>52</v>
      </c>
      <c r="U39" s="5" t="s">
        <v>52</v>
      </c>
      <c r="V39" s="5" t="s">
        <v>52</v>
      </c>
      <c r="W39" s="5" t="s">
        <v>52</v>
      </c>
      <c r="X39" s="5" t="s">
        <v>52</v>
      </c>
      <c r="Y39" s="5" t="s">
        <v>84</v>
      </c>
      <c r="Z39" s="5" t="s">
        <v>52</v>
      </c>
      <c r="AA39" s="5" t="s">
        <v>52</v>
      </c>
      <c r="AB39" s="5" t="s">
        <v>52</v>
      </c>
      <c r="AC39" s="5" t="s">
        <v>52</v>
      </c>
      <c r="AD39" s="5" t="s">
        <v>272</v>
      </c>
      <c r="AE39" s="5" t="s">
        <v>52</v>
      </c>
      <c r="AF39" s="4">
        <v>5</v>
      </c>
      <c r="AG39" s="4">
        <v>2</v>
      </c>
      <c r="AH39" s="4">
        <v>1</v>
      </c>
      <c r="AI39" s="4">
        <v>1</v>
      </c>
      <c r="AJ39" s="4">
        <v>1</v>
      </c>
      <c r="AK39" s="4">
        <v>0</v>
      </c>
      <c r="AL39" s="4">
        <v>0</v>
      </c>
      <c r="AM39" s="4">
        <v>10</v>
      </c>
      <c r="AN39" s="4">
        <v>0</v>
      </c>
      <c r="AO39" s="4">
        <v>10</v>
      </c>
      <c r="AP39" s="4">
        <v>0</v>
      </c>
      <c r="AQ39" s="4">
        <v>30</v>
      </c>
      <c r="AR39" s="4">
        <v>10</v>
      </c>
      <c r="AS39" s="5" t="s">
        <v>516</v>
      </c>
      <c r="AT39" s="5" t="s">
        <v>52</v>
      </c>
      <c r="AU39" s="5" t="s">
        <v>462</v>
      </c>
      <c r="AV39" s="5" t="s">
        <v>537</v>
      </c>
      <c r="AW39" s="5" t="s">
        <v>52</v>
      </c>
    </row>
    <row r="40" spans="1:49" ht="45" x14ac:dyDescent="0.25">
      <c r="A40" s="4">
        <v>11037</v>
      </c>
      <c r="B40" s="5" t="s">
        <v>538</v>
      </c>
      <c r="C40" s="5" t="s">
        <v>539</v>
      </c>
      <c r="D40" s="5" t="s">
        <v>540</v>
      </c>
      <c r="E40" s="5" t="s">
        <v>71</v>
      </c>
      <c r="F40" s="5" t="s">
        <v>541</v>
      </c>
      <c r="G40" s="5" t="s">
        <v>542</v>
      </c>
      <c r="H40" s="5" t="s">
        <v>217</v>
      </c>
      <c r="I40" s="9">
        <v>1</v>
      </c>
      <c r="J40" s="6">
        <v>322769</v>
      </c>
      <c r="K40" s="13">
        <v>8333</v>
      </c>
      <c r="L40" s="5" t="s">
        <v>543</v>
      </c>
      <c r="M40" s="5" t="s">
        <v>544</v>
      </c>
      <c r="N40" s="5" t="s">
        <v>77</v>
      </c>
      <c r="O40" s="5" t="s">
        <v>220</v>
      </c>
      <c r="P40" s="5" t="s">
        <v>58</v>
      </c>
      <c r="Q40" s="5" t="s">
        <v>59</v>
      </c>
      <c r="R40" s="5" t="s">
        <v>526</v>
      </c>
      <c r="S40" s="5" t="s">
        <v>61</v>
      </c>
      <c r="T40" s="5" t="s">
        <v>52</v>
      </c>
      <c r="U40" s="5" t="s">
        <v>52</v>
      </c>
      <c r="V40" s="5" t="s">
        <v>52</v>
      </c>
      <c r="W40" s="5" t="s">
        <v>52</v>
      </c>
      <c r="X40" s="5" t="s">
        <v>52</v>
      </c>
      <c r="Y40" s="5" t="s">
        <v>84</v>
      </c>
      <c r="Z40" s="5" t="s">
        <v>52</v>
      </c>
      <c r="AA40" s="5" t="s">
        <v>52</v>
      </c>
      <c r="AB40" s="5" t="s">
        <v>52</v>
      </c>
      <c r="AC40" s="5" t="s">
        <v>52</v>
      </c>
      <c r="AD40" s="5" t="s">
        <v>272</v>
      </c>
      <c r="AE40" s="5" t="s">
        <v>52</v>
      </c>
      <c r="AF40" s="4">
        <v>2</v>
      </c>
      <c r="AG40" s="4">
        <v>2</v>
      </c>
      <c r="AH40" s="4">
        <v>1</v>
      </c>
      <c r="AI40" s="4">
        <v>1</v>
      </c>
      <c r="AJ40" s="4">
        <v>1</v>
      </c>
      <c r="AK40" s="4">
        <v>1</v>
      </c>
      <c r="AL40" s="4">
        <v>0</v>
      </c>
      <c r="AM40" s="4">
        <v>5</v>
      </c>
      <c r="AN40" s="4">
        <v>0</v>
      </c>
      <c r="AO40" s="4">
        <v>10</v>
      </c>
      <c r="AP40" s="4">
        <v>10</v>
      </c>
      <c r="AQ40" s="4">
        <v>33</v>
      </c>
      <c r="AR40" s="4">
        <v>8</v>
      </c>
      <c r="AS40" s="5" t="s">
        <v>516</v>
      </c>
      <c r="AT40" s="5" t="s">
        <v>545</v>
      </c>
      <c r="AU40" s="5" t="s">
        <v>67</v>
      </c>
      <c r="AV40" s="5" t="s">
        <v>52</v>
      </c>
      <c r="AW40" s="5" t="s">
        <v>52</v>
      </c>
    </row>
    <row r="41" spans="1:49" ht="90" x14ac:dyDescent="0.25">
      <c r="A41" s="4">
        <v>11039</v>
      </c>
      <c r="B41" s="5" t="s">
        <v>546</v>
      </c>
      <c r="C41" s="5" t="s">
        <v>547</v>
      </c>
      <c r="D41" s="5" t="s">
        <v>548</v>
      </c>
      <c r="E41" s="5" t="s">
        <v>549</v>
      </c>
      <c r="F41" s="5" t="s">
        <v>550</v>
      </c>
      <c r="G41" s="5" t="s">
        <v>52</v>
      </c>
      <c r="H41" s="5" t="s">
        <v>551</v>
      </c>
      <c r="I41" s="9" t="s">
        <v>736</v>
      </c>
      <c r="J41" s="6">
        <v>35345063</v>
      </c>
      <c r="K41" s="13">
        <v>60964973</v>
      </c>
      <c r="L41" s="5" t="s">
        <v>552</v>
      </c>
      <c r="M41" s="5" t="s">
        <v>553</v>
      </c>
      <c r="N41" s="5" t="s">
        <v>56</v>
      </c>
      <c r="O41" s="5" t="s">
        <v>57</v>
      </c>
      <c r="P41" s="5" t="s">
        <v>103</v>
      </c>
      <c r="Q41" s="5" t="s">
        <v>59</v>
      </c>
      <c r="R41" s="5" t="s">
        <v>60</v>
      </c>
      <c r="S41" s="5" t="s">
        <v>61</v>
      </c>
      <c r="T41" s="5" t="s">
        <v>52</v>
      </c>
      <c r="U41" s="5" t="s">
        <v>52</v>
      </c>
      <c r="V41" s="5" t="s">
        <v>52</v>
      </c>
      <c r="W41" s="5" t="s">
        <v>52</v>
      </c>
      <c r="X41" s="5" t="s">
        <v>52</v>
      </c>
      <c r="Y41" s="5" t="s">
        <v>63</v>
      </c>
      <c r="Z41" s="5" t="s">
        <v>52</v>
      </c>
      <c r="AA41" s="5" t="s">
        <v>64</v>
      </c>
      <c r="AB41" s="5" t="s">
        <v>52</v>
      </c>
      <c r="AC41" s="5" t="s">
        <v>52</v>
      </c>
      <c r="AD41" s="5" t="s">
        <v>52</v>
      </c>
      <c r="AE41" s="5" t="s">
        <v>52</v>
      </c>
      <c r="AF41" s="4">
        <v>5</v>
      </c>
      <c r="AG41" s="4">
        <v>2</v>
      </c>
      <c r="AH41" s="4">
        <v>1</v>
      </c>
      <c r="AI41" s="4">
        <v>1</v>
      </c>
      <c r="AJ41" s="4">
        <v>1</v>
      </c>
      <c r="AK41" s="4">
        <v>3</v>
      </c>
      <c r="AL41" s="4">
        <v>0</v>
      </c>
      <c r="AM41" s="4">
        <v>0</v>
      </c>
      <c r="AN41" s="4">
        <v>0</v>
      </c>
      <c r="AO41" s="4">
        <v>10</v>
      </c>
      <c r="AP41" s="4">
        <v>0</v>
      </c>
      <c r="AQ41" s="4">
        <v>23</v>
      </c>
      <c r="AR41" s="4">
        <v>13</v>
      </c>
      <c r="AS41" s="5" t="s">
        <v>554</v>
      </c>
      <c r="AT41" s="5" t="s">
        <v>52</v>
      </c>
      <c r="AU41" s="5" t="s">
        <v>67</v>
      </c>
      <c r="AV41" s="5" t="s">
        <v>52</v>
      </c>
      <c r="AW41" s="5" t="s">
        <v>52</v>
      </c>
    </row>
    <row r="42" spans="1:49" ht="120" x14ac:dyDescent="0.25">
      <c r="A42" s="4">
        <v>11041</v>
      </c>
      <c r="B42" s="5" t="s">
        <v>737</v>
      </c>
      <c r="C42" s="5" t="s">
        <v>556</v>
      </c>
      <c r="D42" s="5" t="s">
        <v>557</v>
      </c>
      <c r="E42" s="5" t="s">
        <v>71</v>
      </c>
      <c r="F42" s="5" t="s">
        <v>558</v>
      </c>
      <c r="G42" s="5" t="s">
        <v>559</v>
      </c>
      <c r="H42" s="5">
        <v>1</v>
      </c>
      <c r="I42" s="9" t="s">
        <v>278</v>
      </c>
      <c r="J42" s="6">
        <v>31075</v>
      </c>
      <c r="K42" s="13">
        <v>29038</v>
      </c>
      <c r="L42" s="5" t="s">
        <v>560</v>
      </c>
      <c r="M42" s="5" t="s">
        <v>561</v>
      </c>
      <c r="N42" s="5" t="s">
        <v>56</v>
      </c>
      <c r="O42" s="5" t="s">
        <v>338</v>
      </c>
      <c r="P42" s="5" t="s">
        <v>117</v>
      </c>
      <c r="Q42" s="5" t="s">
        <v>59</v>
      </c>
      <c r="R42" s="5" t="s">
        <v>60</v>
      </c>
      <c r="S42" s="5" t="s">
        <v>303</v>
      </c>
      <c r="T42" s="5" t="s">
        <v>52</v>
      </c>
      <c r="U42" s="5" t="s">
        <v>52</v>
      </c>
      <c r="V42" s="5" t="s">
        <v>52</v>
      </c>
      <c r="W42" s="5" t="s">
        <v>52</v>
      </c>
      <c r="X42" s="5" t="s">
        <v>562</v>
      </c>
      <c r="Y42" s="5" t="s">
        <v>140</v>
      </c>
      <c r="Z42" s="5" t="s">
        <v>105</v>
      </c>
      <c r="AA42" s="5" t="s">
        <v>52</v>
      </c>
      <c r="AB42" s="5" t="s">
        <v>143</v>
      </c>
      <c r="AC42" s="5" t="s">
        <v>124</v>
      </c>
      <c r="AD42" s="5" t="s">
        <v>228</v>
      </c>
      <c r="AE42" s="5" t="s">
        <v>159</v>
      </c>
      <c r="AF42" s="4">
        <v>2</v>
      </c>
      <c r="AG42" s="4">
        <v>0</v>
      </c>
      <c r="AH42" s="4">
        <v>0</v>
      </c>
      <c r="AI42" s="4">
        <v>1</v>
      </c>
      <c r="AJ42" s="4">
        <v>1</v>
      </c>
      <c r="AK42" s="4">
        <v>0</v>
      </c>
      <c r="AL42" s="4">
        <v>0</v>
      </c>
      <c r="AM42" s="4">
        <v>0</v>
      </c>
      <c r="AN42" s="4">
        <v>0</v>
      </c>
      <c r="AO42" s="4">
        <v>10</v>
      </c>
      <c r="AP42" s="4">
        <v>0</v>
      </c>
      <c r="AQ42" s="4">
        <v>14</v>
      </c>
      <c r="AR42" s="4">
        <v>4</v>
      </c>
      <c r="AS42" s="5" t="s">
        <v>563</v>
      </c>
      <c r="AT42" s="5" t="s">
        <v>52</v>
      </c>
      <c r="AU42" s="5" t="s">
        <v>182</v>
      </c>
      <c r="AV42" s="5" t="s">
        <v>564</v>
      </c>
      <c r="AW42" s="5" t="s">
        <v>52</v>
      </c>
    </row>
    <row r="43" spans="1:49" ht="120" x14ac:dyDescent="0.25">
      <c r="A43" s="4">
        <v>11044</v>
      </c>
      <c r="B43" s="5" t="s">
        <v>738</v>
      </c>
      <c r="C43" s="5" t="s">
        <v>566</v>
      </c>
      <c r="D43" s="5" t="s">
        <v>476</v>
      </c>
      <c r="E43" s="5" t="s">
        <v>477</v>
      </c>
      <c r="F43" s="5" t="s">
        <v>567</v>
      </c>
      <c r="G43" s="5" t="s">
        <v>568</v>
      </c>
      <c r="H43" s="5" t="s">
        <v>114</v>
      </c>
      <c r="I43" s="9" t="s">
        <v>730</v>
      </c>
      <c r="J43" s="6">
        <v>17302603</v>
      </c>
      <c r="K43" s="13">
        <v>23356842</v>
      </c>
      <c r="L43" s="5" t="s">
        <v>569</v>
      </c>
      <c r="M43" s="5" t="s">
        <v>570</v>
      </c>
      <c r="N43" s="5" t="s">
        <v>56</v>
      </c>
      <c r="O43" s="5" t="s">
        <v>138</v>
      </c>
      <c r="P43" s="5" t="s">
        <v>103</v>
      </c>
      <c r="Q43" s="5" t="s">
        <v>59</v>
      </c>
      <c r="R43" s="5" t="s">
        <v>471</v>
      </c>
      <c r="S43" s="5" t="s">
        <v>61</v>
      </c>
      <c r="T43" s="5" t="s">
        <v>52</v>
      </c>
      <c r="U43" s="5" t="s">
        <v>62</v>
      </c>
      <c r="V43" s="5" t="s">
        <v>52</v>
      </c>
      <c r="W43" s="5" t="s">
        <v>52</v>
      </c>
      <c r="X43" s="5" t="s">
        <v>174</v>
      </c>
      <c r="Y43" s="5" t="s">
        <v>140</v>
      </c>
      <c r="Z43" s="5" t="s">
        <v>571</v>
      </c>
      <c r="AA43" s="5" t="s">
        <v>572</v>
      </c>
      <c r="AB43" s="5" t="s">
        <v>143</v>
      </c>
      <c r="AC43" s="5" t="s">
        <v>52</v>
      </c>
      <c r="AD43" s="5" t="s">
        <v>228</v>
      </c>
      <c r="AE43" s="5" t="s">
        <v>573</v>
      </c>
      <c r="AF43" s="4">
        <v>2</v>
      </c>
      <c r="AG43" s="4">
        <v>2</v>
      </c>
      <c r="AH43" s="4">
        <v>1</v>
      </c>
      <c r="AI43" s="4">
        <v>1</v>
      </c>
      <c r="AJ43" s="4">
        <v>1</v>
      </c>
      <c r="AK43" s="4">
        <v>3</v>
      </c>
      <c r="AL43" s="4">
        <v>0</v>
      </c>
      <c r="AM43" s="4">
        <v>0</v>
      </c>
      <c r="AN43" s="4">
        <v>0</v>
      </c>
      <c r="AO43" s="4">
        <v>10</v>
      </c>
      <c r="AP43" s="4">
        <v>10</v>
      </c>
      <c r="AQ43" s="4">
        <v>30</v>
      </c>
      <c r="AR43" s="4">
        <v>10</v>
      </c>
      <c r="AS43" s="5" t="s">
        <v>574</v>
      </c>
      <c r="AT43" s="5" t="s">
        <v>575</v>
      </c>
      <c r="AU43" s="5" t="s">
        <v>182</v>
      </c>
      <c r="AV43" s="5" t="s">
        <v>317</v>
      </c>
      <c r="AW43" s="5" t="s">
        <v>52</v>
      </c>
    </row>
    <row r="44" spans="1:49" ht="300" x14ac:dyDescent="0.25">
      <c r="A44" s="4">
        <v>11050</v>
      </c>
      <c r="B44" s="5" t="s">
        <v>576</v>
      </c>
      <c r="C44" s="5" t="s">
        <v>577</v>
      </c>
      <c r="D44" s="5" t="s">
        <v>540</v>
      </c>
      <c r="E44" s="5" t="s">
        <v>71</v>
      </c>
      <c r="F44" s="5" t="s">
        <v>578</v>
      </c>
      <c r="G44" s="5" t="s">
        <v>579</v>
      </c>
      <c r="H44" s="5" t="s">
        <v>188</v>
      </c>
      <c r="I44" s="9" t="s">
        <v>725</v>
      </c>
      <c r="K44" s="14"/>
      <c r="L44" s="5" t="s">
        <v>580</v>
      </c>
      <c r="M44" s="5" t="s">
        <v>52</v>
      </c>
      <c r="N44" s="5" t="s">
        <v>581</v>
      </c>
      <c r="O44" s="5" t="s">
        <v>338</v>
      </c>
      <c r="P44" s="5" t="s">
        <v>536</v>
      </c>
      <c r="Q44" s="5" t="s">
        <v>339</v>
      </c>
      <c r="R44" s="5" t="s">
        <v>60</v>
      </c>
      <c r="S44" s="5" t="s">
        <v>303</v>
      </c>
      <c r="T44" s="5" t="s">
        <v>52</v>
      </c>
      <c r="U44" s="5" t="s">
        <v>52</v>
      </c>
      <c r="V44" s="5" t="s">
        <v>52</v>
      </c>
      <c r="W44" s="5" t="s">
        <v>52</v>
      </c>
      <c r="X44" s="5" t="s">
        <v>203</v>
      </c>
      <c r="Y44" s="5" t="s">
        <v>121</v>
      </c>
      <c r="Z44" s="5" t="s">
        <v>176</v>
      </c>
      <c r="AA44" s="5" t="s">
        <v>582</v>
      </c>
      <c r="AB44" s="5" t="s">
        <v>156</v>
      </c>
      <c r="AC44" s="5" t="s">
        <v>157</v>
      </c>
      <c r="AD44" s="5" t="s">
        <v>327</v>
      </c>
      <c r="AE44" s="5" t="s">
        <v>583</v>
      </c>
      <c r="AF44" s="4">
        <v>5</v>
      </c>
      <c r="AG44" s="4">
        <v>2</v>
      </c>
      <c r="AH44" s="4">
        <v>1</v>
      </c>
      <c r="AI44" s="4">
        <v>1</v>
      </c>
      <c r="AJ44" s="4">
        <v>1</v>
      </c>
      <c r="AK44" s="4">
        <v>0</v>
      </c>
      <c r="AL44" s="4">
        <v>0</v>
      </c>
      <c r="AM44" s="4">
        <v>0</v>
      </c>
      <c r="AN44" s="4">
        <v>0</v>
      </c>
      <c r="AO44" s="4">
        <v>10</v>
      </c>
      <c r="AP44" s="4">
        <v>0</v>
      </c>
      <c r="AQ44" s="4">
        <v>20</v>
      </c>
      <c r="AR44" s="4">
        <v>10</v>
      </c>
      <c r="AS44" s="5" t="s">
        <v>584</v>
      </c>
      <c r="AT44" s="5" t="s">
        <v>52</v>
      </c>
      <c r="AU44" s="5" t="s">
        <v>182</v>
      </c>
      <c r="AV44" s="5" t="s">
        <v>273</v>
      </c>
      <c r="AW44" s="5" t="s">
        <v>52</v>
      </c>
    </row>
    <row r="45" spans="1:49" ht="75" x14ac:dyDescent="0.25">
      <c r="A45" s="4">
        <v>11058</v>
      </c>
      <c r="B45" s="5" t="s">
        <v>585</v>
      </c>
      <c r="C45" s="5" t="s">
        <v>586</v>
      </c>
      <c r="D45" s="5" t="s">
        <v>476</v>
      </c>
      <c r="E45" s="5" t="s">
        <v>477</v>
      </c>
      <c r="F45" s="5" t="s">
        <v>587</v>
      </c>
      <c r="G45" s="5" t="s">
        <v>52</v>
      </c>
      <c r="H45" s="5" t="s">
        <v>278</v>
      </c>
      <c r="I45" s="9">
        <v>2</v>
      </c>
      <c r="J45" s="6">
        <v>55</v>
      </c>
      <c r="K45" s="13">
        <v>553896</v>
      </c>
      <c r="L45" s="5" t="s">
        <v>588</v>
      </c>
      <c r="M45" s="5" t="s">
        <v>589</v>
      </c>
      <c r="N45" s="5" t="s">
        <v>56</v>
      </c>
      <c r="O45" s="5" t="s">
        <v>338</v>
      </c>
      <c r="P45" s="5" t="s">
        <v>117</v>
      </c>
      <c r="Q45" s="5" t="s">
        <v>59</v>
      </c>
      <c r="R45" s="5" t="s">
        <v>340</v>
      </c>
      <c r="S45" s="5" t="s">
        <v>282</v>
      </c>
      <c r="T45" s="5" t="s">
        <v>52</v>
      </c>
      <c r="U45" s="5" t="s">
        <v>52</v>
      </c>
      <c r="V45" s="5" t="s">
        <v>52</v>
      </c>
      <c r="W45" s="5" t="s">
        <v>52</v>
      </c>
      <c r="X45" s="5" t="s">
        <v>52</v>
      </c>
      <c r="Y45" s="5" t="s">
        <v>590</v>
      </c>
      <c r="Z45" s="5" t="s">
        <v>591</v>
      </c>
      <c r="AA45" s="5" t="s">
        <v>52</v>
      </c>
      <c r="AB45" s="5" t="s">
        <v>143</v>
      </c>
      <c r="AC45" s="5" t="s">
        <v>52</v>
      </c>
      <c r="AD45" s="5" t="s">
        <v>125</v>
      </c>
      <c r="AE45" s="5" t="s">
        <v>52</v>
      </c>
      <c r="AF45" s="4">
        <v>0</v>
      </c>
      <c r="AG45" s="4">
        <v>2</v>
      </c>
      <c r="AH45" s="4">
        <v>1</v>
      </c>
      <c r="AI45" s="4">
        <v>1</v>
      </c>
      <c r="AJ45" s="4">
        <v>1</v>
      </c>
      <c r="AK45" s="4">
        <v>0</v>
      </c>
      <c r="AL45" s="4">
        <v>0</v>
      </c>
      <c r="AM45" s="4">
        <v>5</v>
      </c>
      <c r="AN45" s="4">
        <v>0</v>
      </c>
      <c r="AO45" s="4">
        <v>10</v>
      </c>
      <c r="AP45" s="4">
        <v>0</v>
      </c>
      <c r="AQ45" s="4">
        <v>20</v>
      </c>
      <c r="AR45" s="4">
        <v>5</v>
      </c>
      <c r="AS45" s="5" t="s">
        <v>592</v>
      </c>
      <c r="AT45" s="5" t="s">
        <v>52</v>
      </c>
      <c r="AU45" s="5" t="s">
        <v>593</v>
      </c>
      <c r="AV45" s="5" t="s">
        <v>52</v>
      </c>
      <c r="AW45" s="5" t="s">
        <v>52</v>
      </c>
    </row>
    <row r="46" spans="1:49" ht="120" x14ac:dyDescent="0.25">
      <c r="A46" s="4">
        <v>11060</v>
      </c>
      <c r="B46" s="5" t="s">
        <v>739</v>
      </c>
      <c r="C46" s="5" t="s">
        <v>595</v>
      </c>
      <c r="D46" s="5" t="s">
        <v>596</v>
      </c>
      <c r="E46" s="5" t="s">
        <v>597</v>
      </c>
      <c r="F46" s="5" t="s">
        <v>598</v>
      </c>
      <c r="G46" s="5" t="s">
        <v>599</v>
      </c>
      <c r="H46" s="5">
        <v>0</v>
      </c>
      <c r="I46" s="9" t="s">
        <v>278</v>
      </c>
      <c r="J46" s="6">
        <v>347129</v>
      </c>
      <c r="K46" s="13">
        <v>160141</v>
      </c>
      <c r="L46" s="5" t="s">
        <v>600</v>
      </c>
      <c r="M46" s="5" t="s">
        <v>601</v>
      </c>
      <c r="N46" s="5" t="s">
        <v>77</v>
      </c>
      <c r="O46" s="5" t="s">
        <v>351</v>
      </c>
      <c r="P46" s="5" t="s">
        <v>117</v>
      </c>
      <c r="Q46" s="5" t="s">
        <v>59</v>
      </c>
      <c r="R46" s="5" t="s">
        <v>81</v>
      </c>
      <c r="S46" s="5" t="s">
        <v>61</v>
      </c>
      <c r="T46" s="5" t="s">
        <v>52</v>
      </c>
      <c r="U46" s="5" t="s">
        <v>52</v>
      </c>
      <c r="V46" s="5" t="s">
        <v>52</v>
      </c>
      <c r="W46" s="5" t="s">
        <v>52</v>
      </c>
      <c r="X46" s="5" t="s">
        <v>256</v>
      </c>
      <c r="Y46" s="5" t="s">
        <v>602</v>
      </c>
      <c r="Z46" s="5" t="s">
        <v>105</v>
      </c>
      <c r="AA46" s="5" t="s">
        <v>603</v>
      </c>
      <c r="AB46" s="5" t="s">
        <v>270</v>
      </c>
      <c r="AC46" s="5" t="s">
        <v>124</v>
      </c>
      <c r="AD46" s="5" t="s">
        <v>228</v>
      </c>
      <c r="AE46" s="5" t="s">
        <v>604</v>
      </c>
      <c r="AF46" s="4">
        <v>2</v>
      </c>
      <c r="AG46" s="4">
        <v>2</v>
      </c>
      <c r="AH46" s="4">
        <v>0</v>
      </c>
      <c r="AI46" s="4">
        <v>1</v>
      </c>
      <c r="AJ46" s="4">
        <v>1</v>
      </c>
      <c r="AK46" s="4">
        <v>1</v>
      </c>
      <c r="AL46" s="4">
        <v>0</v>
      </c>
      <c r="AM46" s="4">
        <v>0</v>
      </c>
      <c r="AN46" s="4">
        <v>0</v>
      </c>
      <c r="AO46" s="4">
        <v>10</v>
      </c>
      <c r="AP46" s="4">
        <v>0</v>
      </c>
      <c r="AQ46" s="4">
        <v>17</v>
      </c>
      <c r="AR46" s="4">
        <v>7</v>
      </c>
      <c r="AS46" s="5" t="s">
        <v>371</v>
      </c>
      <c r="AT46" s="5" t="s">
        <v>52</v>
      </c>
      <c r="AU46" s="5" t="s">
        <v>182</v>
      </c>
      <c r="AV46" s="5" t="s">
        <v>564</v>
      </c>
      <c r="AW46" s="5" t="s">
        <v>52</v>
      </c>
    </row>
    <row r="47" spans="1:49" ht="135" x14ac:dyDescent="0.25">
      <c r="A47" s="4">
        <v>11064</v>
      </c>
      <c r="B47" s="5" t="s">
        <v>605</v>
      </c>
      <c r="C47" s="5" t="s">
        <v>606</v>
      </c>
      <c r="D47" s="5" t="s">
        <v>607</v>
      </c>
      <c r="E47" s="5" t="s">
        <v>608</v>
      </c>
      <c r="F47" s="5" t="s">
        <v>609</v>
      </c>
      <c r="G47" s="5" t="s">
        <v>610</v>
      </c>
      <c r="H47" s="5">
        <v>0</v>
      </c>
      <c r="I47" s="9">
        <v>1</v>
      </c>
      <c r="J47" s="6">
        <v>41092</v>
      </c>
      <c r="K47" s="13">
        <v>183037</v>
      </c>
      <c r="L47" s="5" t="s">
        <v>611</v>
      </c>
      <c r="M47" s="5" t="s">
        <v>612</v>
      </c>
      <c r="N47" s="5" t="s">
        <v>56</v>
      </c>
      <c r="O47" s="5" t="s">
        <v>613</v>
      </c>
      <c r="P47" s="5" t="s">
        <v>117</v>
      </c>
      <c r="Q47" s="5" t="s">
        <v>59</v>
      </c>
      <c r="R47" s="5" t="s">
        <v>60</v>
      </c>
      <c r="S47" s="5" t="s">
        <v>61</v>
      </c>
      <c r="T47" s="5" t="s">
        <v>52</v>
      </c>
      <c r="U47" s="5" t="s">
        <v>52</v>
      </c>
      <c r="V47" s="5" t="s">
        <v>52</v>
      </c>
      <c r="W47" s="5" t="s">
        <v>52</v>
      </c>
      <c r="X47" s="5" t="s">
        <v>84</v>
      </c>
      <c r="Y47" s="5" t="s">
        <v>84</v>
      </c>
      <c r="Z47" s="5" t="s">
        <v>614</v>
      </c>
      <c r="AA47" s="5" t="s">
        <v>52</v>
      </c>
      <c r="AB47" s="5" t="s">
        <v>615</v>
      </c>
      <c r="AC47" s="5" t="s">
        <v>616</v>
      </c>
      <c r="AD47" s="5" t="s">
        <v>617</v>
      </c>
      <c r="AE47" s="5" t="s">
        <v>618</v>
      </c>
      <c r="AF47" s="4">
        <v>0</v>
      </c>
      <c r="AG47" s="4">
        <v>2</v>
      </c>
      <c r="AH47" s="4">
        <v>1</v>
      </c>
      <c r="AI47" s="4">
        <v>1</v>
      </c>
      <c r="AJ47" s="4">
        <v>1</v>
      </c>
      <c r="AK47" s="4">
        <v>0</v>
      </c>
      <c r="AL47" s="4">
        <v>0</v>
      </c>
      <c r="AM47" s="4">
        <v>5</v>
      </c>
      <c r="AN47" s="4">
        <v>0</v>
      </c>
      <c r="AO47" s="4">
        <v>10</v>
      </c>
      <c r="AP47" s="4">
        <v>0</v>
      </c>
      <c r="AQ47" s="4">
        <v>20</v>
      </c>
      <c r="AR47" s="4">
        <v>5</v>
      </c>
      <c r="AS47" s="5" t="s">
        <v>592</v>
      </c>
      <c r="AT47" s="5" t="s">
        <v>52</v>
      </c>
      <c r="AU47" s="5" t="s">
        <v>182</v>
      </c>
      <c r="AV47" s="5" t="s">
        <v>564</v>
      </c>
      <c r="AW47" s="5" t="s">
        <v>52</v>
      </c>
    </row>
    <row r="48" spans="1:49" ht="210" x14ac:dyDescent="0.25">
      <c r="A48" s="4">
        <v>11096</v>
      </c>
      <c r="B48" s="5" t="s">
        <v>619</v>
      </c>
      <c r="C48" s="5" t="s">
        <v>620</v>
      </c>
      <c r="D48" s="5" t="s">
        <v>621</v>
      </c>
      <c r="E48" s="5" t="s">
        <v>71</v>
      </c>
      <c r="F48" s="5" t="s">
        <v>622</v>
      </c>
      <c r="G48" s="5" t="s">
        <v>623</v>
      </c>
      <c r="H48" s="5">
        <v>2</v>
      </c>
      <c r="I48" s="11">
        <v>2</v>
      </c>
      <c r="J48" s="7">
        <v>216400</v>
      </c>
      <c r="K48" s="14"/>
      <c r="L48" s="5" t="s">
        <v>624</v>
      </c>
      <c r="M48" s="5" t="s">
        <v>625</v>
      </c>
      <c r="N48" s="5" t="s">
        <v>56</v>
      </c>
      <c r="O48" s="5" t="s">
        <v>613</v>
      </c>
      <c r="P48" s="5" t="s">
        <v>117</v>
      </c>
      <c r="Q48" s="5" t="s">
        <v>59</v>
      </c>
      <c r="R48" s="5" t="s">
        <v>139</v>
      </c>
      <c r="S48" s="5" t="s">
        <v>626</v>
      </c>
      <c r="T48" s="5" t="s">
        <v>52</v>
      </c>
      <c r="U48" s="5" t="s">
        <v>627</v>
      </c>
      <c r="V48" s="5" t="s">
        <v>52</v>
      </c>
      <c r="W48" s="5" t="s">
        <v>52</v>
      </c>
      <c r="X48" s="5" t="s">
        <v>52</v>
      </c>
      <c r="Y48" s="5" t="s">
        <v>628</v>
      </c>
      <c r="Z48" s="5" t="s">
        <v>84</v>
      </c>
      <c r="AA48" s="5" t="s">
        <v>400</v>
      </c>
      <c r="AB48" s="5" t="s">
        <v>156</v>
      </c>
      <c r="AC48" s="5" t="s">
        <v>629</v>
      </c>
      <c r="AD48" s="5" t="s">
        <v>228</v>
      </c>
      <c r="AE48" s="5" t="s">
        <v>630</v>
      </c>
      <c r="AF48" s="4">
        <v>0</v>
      </c>
      <c r="AG48" s="4">
        <v>2</v>
      </c>
      <c r="AH48" s="4">
        <v>0</v>
      </c>
      <c r="AI48" s="4">
        <v>1</v>
      </c>
      <c r="AJ48" s="4">
        <v>1</v>
      </c>
      <c r="AK48" s="4">
        <v>0</v>
      </c>
      <c r="AL48" s="4">
        <v>0</v>
      </c>
      <c r="AM48" s="4">
        <v>0</v>
      </c>
      <c r="AN48" s="4">
        <v>0</v>
      </c>
      <c r="AO48" s="4">
        <v>10</v>
      </c>
      <c r="AP48" s="4">
        <v>10</v>
      </c>
      <c r="AQ48" s="4">
        <v>24</v>
      </c>
      <c r="AR48" s="4">
        <v>4</v>
      </c>
      <c r="AS48" s="5" t="s">
        <v>631</v>
      </c>
      <c r="AT48" s="5" t="s">
        <v>632</v>
      </c>
      <c r="AU48" s="5" t="s">
        <v>67</v>
      </c>
      <c r="AV48" s="5" t="s">
        <v>92</v>
      </c>
      <c r="AW48" s="5" t="s">
        <v>52</v>
      </c>
    </row>
    <row r="49" spans="1:49" ht="30" x14ac:dyDescent="0.25">
      <c r="A49" s="4">
        <v>11118</v>
      </c>
      <c r="B49" s="5" t="s">
        <v>633</v>
      </c>
      <c r="C49" s="5" t="s">
        <v>451</v>
      </c>
      <c r="D49" s="5" t="s">
        <v>431</v>
      </c>
      <c r="E49" s="5" t="s">
        <v>71</v>
      </c>
      <c r="F49" s="5" t="s">
        <v>634</v>
      </c>
      <c r="G49" s="5" t="s">
        <v>52</v>
      </c>
      <c r="H49" s="5" t="s">
        <v>188</v>
      </c>
      <c r="I49" s="9" t="s">
        <v>237</v>
      </c>
      <c r="J49" s="6">
        <v>72365</v>
      </c>
      <c r="K49" s="13">
        <v>71404</v>
      </c>
      <c r="L49" s="5" t="s">
        <v>635</v>
      </c>
      <c r="M49" s="5" t="s">
        <v>636</v>
      </c>
      <c r="N49" s="5" t="s">
        <v>56</v>
      </c>
      <c r="O49" s="5" t="s">
        <v>102</v>
      </c>
      <c r="P49" s="5" t="s">
        <v>117</v>
      </c>
      <c r="Q49" s="5" t="s">
        <v>59</v>
      </c>
      <c r="R49" s="5" t="s">
        <v>637</v>
      </c>
      <c r="S49" s="5" t="s">
        <v>626</v>
      </c>
      <c r="T49" s="5" t="s">
        <v>52</v>
      </c>
      <c r="U49" s="5" t="s">
        <v>62</v>
      </c>
      <c r="V49" s="5" t="s">
        <v>52</v>
      </c>
      <c r="W49" s="5" t="s">
        <v>52</v>
      </c>
      <c r="X49" s="5" t="s">
        <v>52</v>
      </c>
      <c r="Y49" s="5" t="s">
        <v>590</v>
      </c>
      <c r="Z49" s="5" t="s">
        <v>52</v>
      </c>
      <c r="AA49" s="5" t="s">
        <v>52</v>
      </c>
      <c r="AB49" s="5" t="s">
        <v>143</v>
      </c>
      <c r="AC49" s="5" t="s">
        <v>52</v>
      </c>
      <c r="AD49" s="5" t="s">
        <v>52</v>
      </c>
      <c r="AE49" s="5" t="s">
        <v>52</v>
      </c>
      <c r="AF49" s="4">
        <v>2</v>
      </c>
      <c r="AG49" s="4">
        <v>2</v>
      </c>
      <c r="AH49" s="4">
        <v>1</v>
      </c>
      <c r="AI49" s="4">
        <v>1</v>
      </c>
      <c r="AJ49" s="4">
        <v>1</v>
      </c>
      <c r="AK49" s="4">
        <v>1</v>
      </c>
      <c r="AL49" s="4">
        <v>0</v>
      </c>
      <c r="AM49" s="4">
        <v>0</v>
      </c>
      <c r="AN49" s="4">
        <v>0</v>
      </c>
      <c r="AO49" s="4">
        <v>10</v>
      </c>
      <c r="AP49" s="4">
        <v>10</v>
      </c>
      <c r="AQ49" s="4">
        <v>28</v>
      </c>
      <c r="AR49" s="4">
        <v>8</v>
      </c>
      <c r="AS49" s="5" t="s">
        <v>638</v>
      </c>
      <c r="AT49" s="5" t="s">
        <v>639</v>
      </c>
      <c r="AU49" s="5" t="s">
        <v>67</v>
      </c>
      <c r="AV49" s="5" t="s">
        <v>52</v>
      </c>
      <c r="AW49" s="5" t="s">
        <v>52</v>
      </c>
    </row>
    <row r="50" spans="1:49" ht="60" x14ac:dyDescent="0.25">
      <c r="A50" s="4">
        <v>11119</v>
      </c>
      <c r="B50" s="5" t="s">
        <v>640</v>
      </c>
      <c r="C50" s="5" t="s">
        <v>641</v>
      </c>
      <c r="D50" s="5" t="s">
        <v>540</v>
      </c>
      <c r="E50" s="5" t="s">
        <v>71</v>
      </c>
      <c r="F50" s="5" t="s">
        <v>642</v>
      </c>
      <c r="G50" s="5" t="s">
        <v>52</v>
      </c>
      <c r="H50" s="5">
        <v>7</v>
      </c>
      <c r="I50" s="9" t="s">
        <v>188</v>
      </c>
      <c r="J50" s="6">
        <v>298852</v>
      </c>
      <c r="K50" s="13">
        <v>261867</v>
      </c>
      <c r="L50" s="5" t="s">
        <v>643</v>
      </c>
      <c r="M50" s="5" t="s">
        <v>644</v>
      </c>
      <c r="N50" s="5" t="s">
        <v>56</v>
      </c>
      <c r="O50" s="5" t="s">
        <v>138</v>
      </c>
      <c r="P50" s="5" t="s">
        <v>117</v>
      </c>
      <c r="Q50" s="5" t="s">
        <v>59</v>
      </c>
      <c r="R50" s="5" t="s">
        <v>637</v>
      </c>
      <c r="S50" s="5" t="s">
        <v>626</v>
      </c>
      <c r="T50" s="5" t="s">
        <v>52</v>
      </c>
      <c r="U50" s="5" t="s">
        <v>52</v>
      </c>
      <c r="V50" s="5" t="s">
        <v>52</v>
      </c>
      <c r="W50" s="5" t="s">
        <v>52</v>
      </c>
      <c r="X50" s="5" t="s">
        <v>52</v>
      </c>
      <c r="Y50" s="5" t="s">
        <v>590</v>
      </c>
      <c r="Z50" s="5" t="s">
        <v>52</v>
      </c>
      <c r="AA50" s="5" t="s">
        <v>52</v>
      </c>
      <c r="AB50" s="5" t="s">
        <v>52</v>
      </c>
      <c r="AC50" s="5" t="s">
        <v>52</v>
      </c>
      <c r="AD50" s="5" t="s">
        <v>52</v>
      </c>
      <c r="AE50" s="5" t="s">
        <v>52</v>
      </c>
      <c r="AF50" s="4">
        <v>2</v>
      </c>
      <c r="AG50" s="4">
        <v>0</v>
      </c>
      <c r="AH50" s="4">
        <v>1</v>
      </c>
      <c r="AI50" s="4">
        <v>1</v>
      </c>
      <c r="AJ50" s="4">
        <v>1</v>
      </c>
      <c r="AK50" s="4">
        <v>1</v>
      </c>
      <c r="AL50" s="4">
        <v>0</v>
      </c>
      <c r="AM50" s="4">
        <v>0</v>
      </c>
      <c r="AN50" s="4">
        <v>0</v>
      </c>
      <c r="AO50" s="4">
        <v>10</v>
      </c>
      <c r="AP50" s="4">
        <v>0</v>
      </c>
      <c r="AQ50" s="4">
        <v>16</v>
      </c>
      <c r="AR50" s="4">
        <v>6</v>
      </c>
      <c r="AS50" s="5" t="s">
        <v>638</v>
      </c>
      <c r="AT50" s="5" t="s">
        <v>52</v>
      </c>
      <c r="AU50" s="5" t="s">
        <v>462</v>
      </c>
      <c r="AV50" s="5" t="s">
        <v>52</v>
      </c>
      <c r="AW50" s="5" t="s">
        <v>52</v>
      </c>
    </row>
    <row r="51" spans="1:49" ht="409.5" x14ac:dyDescent="0.25">
      <c r="A51" s="4">
        <v>11127</v>
      </c>
      <c r="B51" s="5" t="s">
        <v>645</v>
      </c>
      <c r="C51" s="5" t="s">
        <v>646</v>
      </c>
      <c r="D51" s="5" t="s">
        <v>647</v>
      </c>
      <c r="E51" s="5" t="s">
        <v>648</v>
      </c>
      <c r="F51" s="5" t="s">
        <v>649</v>
      </c>
      <c r="G51" s="5" t="s">
        <v>650</v>
      </c>
      <c r="H51" s="5" t="s">
        <v>278</v>
      </c>
      <c r="I51" s="9" t="s">
        <v>237</v>
      </c>
      <c r="J51" s="6">
        <v>0</v>
      </c>
      <c r="K51" s="13">
        <v>433342</v>
      </c>
      <c r="L51" s="5" t="s">
        <v>651</v>
      </c>
      <c r="M51" s="5" t="s">
        <v>652</v>
      </c>
      <c r="N51" s="5" t="s">
        <v>56</v>
      </c>
      <c r="O51" s="5" t="s">
        <v>138</v>
      </c>
      <c r="P51" s="5" t="s">
        <v>117</v>
      </c>
      <c r="Q51" s="5" t="s">
        <v>59</v>
      </c>
      <c r="R51" s="5" t="s">
        <v>60</v>
      </c>
      <c r="S51" s="5" t="s">
        <v>202</v>
      </c>
      <c r="T51" s="5" t="s">
        <v>62</v>
      </c>
      <c r="U51" s="5" t="s">
        <v>653</v>
      </c>
      <c r="V51" s="5" t="s">
        <v>52</v>
      </c>
      <c r="W51" s="5" t="s">
        <v>52</v>
      </c>
      <c r="X51" s="5" t="s">
        <v>562</v>
      </c>
      <c r="Y51" s="5" t="s">
        <v>654</v>
      </c>
      <c r="Z51" s="5" t="s">
        <v>655</v>
      </c>
      <c r="AA51" s="5" t="s">
        <v>52</v>
      </c>
      <c r="AB51" s="5" t="s">
        <v>143</v>
      </c>
      <c r="AC51" s="5" t="s">
        <v>207</v>
      </c>
      <c r="AD51" s="5" t="s">
        <v>656</v>
      </c>
      <c r="AE51" s="5" t="s">
        <v>657</v>
      </c>
      <c r="AF51" s="4">
        <v>2</v>
      </c>
      <c r="AG51" s="4">
        <v>2</v>
      </c>
      <c r="AH51" s="4">
        <v>1</v>
      </c>
      <c r="AI51" s="4">
        <v>1</v>
      </c>
      <c r="AJ51" s="4">
        <v>1</v>
      </c>
      <c r="AK51" s="4">
        <v>0</v>
      </c>
      <c r="AL51" s="4">
        <v>0</v>
      </c>
      <c r="AM51" s="4">
        <v>0</v>
      </c>
      <c r="AN51" s="4">
        <v>0</v>
      </c>
      <c r="AO51" s="4">
        <v>10</v>
      </c>
      <c r="AP51" s="4">
        <v>10</v>
      </c>
      <c r="AQ51" s="4">
        <v>27</v>
      </c>
      <c r="AR51" s="4">
        <v>7</v>
      </c>
      <c r="AS51" s="5" t="s">
        <v>658</v>
      </c>
      <c r="AT51" s="5" t="s">
        <v>66</v>
      </c>
      <c r="AU51" s="5" t="s">
        <v>67</v>
      </c>
      <c r="AV51" s="5" t="s">
        <v>92</v>
      </c>
      <c r="AW51" s="5" t="s">
        <v>52</v>
      </c>
    </row>
    <row r="52" spans="1:49" ht="135" x14ac:dyDescent="0.25">
      <c r="A52" s="4">
        <v>11147</v>
      </c>
      <c r="B52" s="5" t="s">
        <v>659</v>
      </c>
      <c r="C52" s="5" t="s">
        <v>660</v>
      </c>
      <c r="D52" s="5" t="s">
        <v>557</v>
      </c>
      <c r="E52" s="5" t="s">
        <v>71</v>
      </c>
      <c r="F52" s="5" t="s">
        <v>661</v>
      </c>
      <c r="G52" s="5" t="s">
        <v>52</v>
      </c>
      <c r="H52" s="5" t="s">
        <v>135</v>
      </c>
      <c r="I52" s="9" t="s">
        <v>323</v>
      </c>
      <c r="J52" s="6">
        <v>8482339</v>
      </c>
      <c r="K52" s="13">
        <v>9585819</v>
      </c>
      <c r="L52" s="5" t="s">
        <v>662</v>
      </c>
      <c r="M52" s="5" t="s">
        <v>663</v>
      </c>
      <c r="N52" s="5" t="s">
        <v>56</v>
      </c>
      <c r="O52" s="5" t="s">
        <v>102</v>
      </c>
      <c r="P52" s="5" t="s">
        <v>103</v>
      </c>
      <c r="Q52" s="5" t="s">
        <v>59</v>
      </c>
      <c r="R52" s="5" t="s">
        <v>60</v>
      </c>
      <c r="S52" s="5" t="s">
        <v>282</v>
      </c>
      <c r="T52" s="5" t="s">
        <v>62</v>
      </c>
      <c r="U52" s="5" t="s">
        <v>62</v>
      </c>
      <c r="V52" s="5" t="s">
        <v>52</v>
      </c>
      <c r="W52" s="5" t="s">
        <v>52</v>
      </c>
      <c r="X52" s="5" t="s">
        <v>52</v>
      </c>
      <c r="Y52" s="5" t="s">
        <v>664</v>
      </c>
      <c r="Z52" s="5" t="s">
        <v>52</v>
      </c>
      <c r="AA52" s="5" t="s">
        <v>52</v>
      </c>
      <c r="AB52" s="5" t="s">
        <v>143</v>
      </c>
      <c r="AC52" s="5" t="s">
        <v>52</v>
      </c>
      <c r="AD52" s="5" t="s">
        <v>52</v>
      </c>
      <c r="AE52" s="5" t="s">
        <v>52</v>
      </c>
      <c r="AF52" s="4">
        <v>2</v>
      </c>
      <c r="AG52" s="4">
        <v>2</v>
      </c>
      <c r="AH52" s="4">
        <v>1</v>
      </c>
      <c r="AI52" s="4">
        <v>1</v>
      </c>
      <c r="AJ52" s="4">
        <v>1</v>
      </c>
      <c r="AK52" s="4">
        <v>3</v>
      </c>
      <c r="AL52" s="4">
        <v>0</v>
      </c>
      <c r="AM52" s="4">
        <v>0</v>
      </c>
      <c r="AN52" s="4">
        <v>0</v>
      </c>
      <c r="AO52" s="4">
        <v>10</v>
      </c>
      <c r="AP52" s="4">
        <v>10</v>
      </c>
      <c r="AQ52" s="4">
        <v>30</v>
      </c>
      <c r="AR52" s="4">
        <v>10</v>
      </c>
      <c r="AS52" s="5" t="s">
        <v>665</v>
      </c>
      <c r="AT52" s="5" t="s">
        <v>666</v>
      </c>
      <c r="AU52" s="5" t="s">
        <v>667</v>
      </c>
      <c r="AV52" s="5" t="s">
        <v>52</v>
      </c>
      <c r="AW52" s="5" t="s">
        <v>52</v>
      </c>
    </row>
    <row r="53" spans="1:49" ht="90" x14ac:dyDescent="0.25">
      <c r="A53" s="4">
        <v>11154</v>
      </c>
      <c r="B53" s="8" t="s">
        <v>668</v>
      </c>
      <c r="C53" s="5" t="s">
        <v>669</v>
      </c>
      <c r="D53" s="5" t="s">
        <v>476</v>
      </c>
      <c r="E53" s="5" t="s">
        <v>477</v>
      </c>
      <c r="F53" s="5" t="s">
        <v>670</v>
      </c>
      <c r="G53" s="5" t="s">
        <v>671</v>
      </c>
      <c r="H53" s="5" t="s">
        <v>114</v>
      </c>
      <c r="I53" s="9" t="s">
        <v>730</v>
      </c>
      <c r="J53" s="6">
        <v>13364903</v>
      </c>
      <c r="K53" s="13">
        <v>14618828</v>
      </c>
      <c r="L53" s="5" t="s">
        <v>672</v>
      </c>
      <c r="M53" s="5" t="s">
        <v>673</v>
      </c>
      <c r="N53" s="5" t="s">
        <v>56</v>
      </c>
      <c r="O53" s="5" t="s">
        <v>138</v>
      </c>
      <c r="P53" s="5" t="s">
        <v>58</v>
      </c>
      <c r="Q53" s="5" t="s">
        <v>59</v>
      </c>
      <c r="R53" s="5" t="s">
        <v>60</v>
      </c>
      <c r="S53" s="5" t="s">
        <v>61</v>
      </c>
      <c r="T53" s="5" t="s">
        <v>52</v>
      </c>
      <c r="U53" s="5" t="s">
        <v>52</v>
      </c>
      <c r="V53" s="5" t="s">
        <v>52</v>
      </c>
      <c r="W53" s="5" t="s">
        <v>52</v>
      </c>
      <c r="X53" s="5" t="s">
        <v>562</v>
      </c>
      <c r="Y53" s="5" t="s">
        <v>242</v>
      </c>
      <c r="Z53" s="5" t="s">
        <v>141</v>
      </c>
      <c r="AA53" s="5" t="s">
        <v>52</v>
      </c>
      <c r="AB53" s="5" t="s">
        <v>143</v>
      </c>
      <c r="AC53" s="5" t="s">
        <v>52</v>
      </c>
      <c r="AD53" s="5" t="s">
        <v>179</v>
      </c>
      <c r="AE53" s="5" t="s">
        <v>674</v>
      </c>
      <c r="AF53" s="4">
        <v>2</v>
      </c>
      <c r="AG53" s="4">
        <v>2</v>
      </c>
      <c r="AH53" s="4">
        <v>1</v>
      </c>
      <c r="AI53" s="4">
        <v>1</v>
      </c>
      <c r="AJ53" s="4">
        <v>1</v>
      </c>
      <c r="AK53" s="4">
        <v>3</v>
      </c>
      <c r="AL53" s="4">
        <v>0</v>
      </c>
      <c r="AM53" s="4">
        <v>0</v>
      </c>
      <c r="AN53" s="4">
        <v>0</v>
      </c>
      <c r="AO53" s="4">
        <v>10</v>
      </c>
      <c r="AP53" s="4">
        <v>0</v>
      </c>
      <c r="AQ53" s="4">
        <v>20</v>
      </c>
      <c r="AR53" s="4">
        <v>10</v>
      </c>
      <c r="AS53" s="5" t="s">
        <v>675</v>
      </c>
      <c r="AT53" s="5" t="s">
        <v>52</v>
      </c>
      <c r="AU53" s="5" t="s">
        <v>676</v>
      </c>
      <c r="AV53" s="5" t="s">
        <v>677</v>
      </c>
      <c r="AW53" s="5" t="s">
        <v>52</v>
      </c>
    </row>
    <row r="54" spans="1:49" ht="120" x14ac:dyDescent="0.25">
      <c r="A54" s="4">
        <v>11163</v>
      </c>
      <c r="B54" s="8" t="s">
        <v>678</v>
      </c>
      <c r="C54" s="5" t="s">
        <v>679</v>
      </c>
      <c r="D54" s="5" t="s">
        <v>680</v>
      </c>
      <c r="E54" s="5" t="s">
        <v>71</v>
      </c>
      <c r="F54" s="5" t="s">
        <v>681</v>
      </c>
      <c r="G54" s="5" t="s">
        <v>682</v>
      </c>
      <c r="H54" s="5" t="s">
        <v>254</v>
      </c>
      <c r="I54" s="9" t="s">
        <v>170</v>
      </c>
      <c r="J54" s="6">
        <v>392034</v>
      </c>
      <c r="K54" s="13">
        <v>1807505</v>
      </c>
      <c r="L54" s="5" t="s">
        <v>683</v>
      </c>
      <c r="M54" s="5" t="s">
        <v>684</v>
      </c>
      <c r="N54" s="5" t="s">
        <v>281</v>
      </c>
      <c r="O54" s="5" t="s">
        <v>302</v>
      </c>
      <c r="P54" s="5" t="s">
        <v>117</v>
      </c>
      <c r="Q54" s="5" t="s">
        <v>59</v>
      </c>
      <c r="R54" s="5" t="s">
        <v>139</v>
      </c>
      <c r="S54" s="5" t="s">
        <v>61</v>
      </c>
      <c r="T54" s="5" t="s">
        <v>62</v>
      </c>
      <c r="U54" s="5" t="s">
        <v>685</v>
      </c>
      <c r="V54" s="5" t="s">
        <v>52</v>
      </c>
      <c r="W54" s="5" t="s">
        <v>52</v>
      </c>
      <c r="X54" s="5" t="s">
        <v>52</v>
      </c>
      <c r="Y54" s="5" t="s">
        <v>63</v>
      </c>
      <c r="Z54" s="5" t="s">
        <v>686</v>
      </c>
      <c r="AA54" s="5" t="s">
        <v>52</v>
      </c>
      <c r="AB54" s="5" t="s">
        <v>143</v>
      </c>
      <c r="AC54" s="5" t="s">
        <v>305</v>
      </c>
      <c r="AD54" s="5" t="s">
        <v>687</v>
      </c>
      <c r="AE54" s="5" t="s">
        <v>84</v>
      </c>
      <c r="AF54" s="4">
        <v>5</v>
      </c>
      <c r="AG54" s="4">
        <v>2</v>
      </c>
      <c r="AH54" s="4">
        <v>0</v>
      </c>
      <c r="AI54" s="4">
        <v>1</v>
      </c>
      <c r="AJ54" s="4">
        <v>1</v>
      </c>
      <c r="AK54" s="4">
        <v>1</v>
      </c>
      <c r="AL54" s="4">
        <v>0</v>
      </c>
      <c r="AM54" s="4">
        <v>10</v>
      </c>
      <c r="AN54" s="4">
        <v>0</v>
      </c>
      <c r="AO54" s="4">
        <v>10</v>
      </c>
      <c r="AP54" s="4">
        <v>10</v>
      </c>
      <c r="AQ54" s="4">
        <v>40</v>
      </c>
      <c r="AR54" s="4">
        <v>10</v>
      </c>
      <c r="AS54" s="5" t="s">
        <v>688</v>
      </c>
      <c r="AT54" s="5" t="s">
        <v>689</v>
      </c>
      <c r="AU54" s="5" t="s">
        <v>690</v>
      </c>
      <c r="AV54" s="5" t="s">
        <v>691</v>
      </c>
      <c r="AW54" s="5" t="s">
        <v>52</v>
      </c>
    </row>
    <row r="55" spans="1:49" ht="60" x14ac:dyDescent="0.25">
      <c r="A55" s="4">
        <v>11205</v>
      </c>
      <c r="B55" s="8" t="s">
        <v>692</v>
      </c>
      <c r="C55" s="5" t="s">
        <v>693</v>
      </c>
      <c r="D55" s="5" t="s">
        <v>214</v>
      </c>
      <c r="E55" s="5" t="s">
        <v>71</v>
      </c>
      <c r="F55" s="5" t="s">
        <v>694</v>
      </c>
      <c r="G55" s="5" t="s">
        <v>52</v>
      </c>
      <c r="H55" s="5" t="s">
        <v>386</v>
      </c>
      <c r="I55" s="9">
        <v>1</v>
      </c>
      <c r="J55" s="6">
        <v>117231</v>
      </c>
      <c r="K55" s="13">
        <v>57028</v>
      </c>
      <c r="L55" s="5" t="s">
        <v>695</v>
      </c>
      <c r="M55" s="5" t="s">
        <v>696</v>
      </c>
      <c r="N55" s="5" t="s">
        <v>56</v>
      </c>
      <c r="O55" s="5" t="s">
        <v>138</v>
      </c>
      <c r="P55" s="5" t="s">
        <v>117</v>
      </c>
      <c r="Q55" s="5" t="s">
        <v>59</v>
      </c>
      <c r="R55" s="5" t="s">
        <v>139</v>
      </c>
      <c r="S55" s="5" t="s">
        <v>626</v>
      </c>
      <c r="T55" s="5" t="s">
        <v>62</v>
      </c>
      <c r="U55" s="5" t="s">
        <v>62</v>
      </c>
      <c r="V55" s="5" t="s">
        <v>52</v>
      </c>
      <c r="W55" s="5" t="s">
        <v>52</v>
      </c>
      <c r="X55" s="5" t="s">
        <v>52</v>
      </c>
      <c r="Y55" s="5" t="s">
        <v>628</v>
      </c>
      <c r="Z55" s="5" t="s">
        <v>141</v>
      </c>
      <c r="AA55" s="5" t="s">
        <v>52</v>
      </c>
      <c r="AB55" s="5" t="s">
        <v>52</v>
      </c>
      <c r="AC55" s="5" t="s">
        <v>52</v>
      </c>
      <c r="AD55" s="5" t="s">
        <v>52</v>
      </c>
      <c r="AE55" s="5" t="s">
        <v>52</v>
      </c>
      <c r="AF55" s="4">
        <v>2</v>
      </c>
      <c r="AG55" s="4">
        <v>2</v>
      </c>
      <c r="AH55" s="4">
        <v>1</v>
      </c>
      <c r="AI55" s="4">
        <v>1</v>
      </c>
      <c r="AJ55" s="4">
        <v>1</v>
      </c>
      <c r="AK55" s="4">
        <v>1</v>
      </c>
      <c r="AL55" s="4">
        <v>0</v>
      </c>
      <c r="AM55" s="4">
        <v>0</v>
      </c>
      <c r="AN55" s="4">
        <v>0</v>
      </c>
      <c r="AO55" s="4">
        <v>10</v>
      </c>
      <c r="AP55" s="4">
        <v>10</v>
      </c>
      <c r="AQ55" s="4">
        <v>28</v>
      </c>
      <c r="AR55" s="4">
        <v>8</v>
      </c>
      <c r="AS55" s="5" t="s">
        <v>329</v>
      </c>
      <c r="AT55" s="5" t="s">
        <v>66</v>
      </c>
      <c r="AU55" s="5" t="s">
        <v>428</v>
      </c>
      <c r="AV55" s="5" t="s">
        <v>52</v>
      </c>
      <c r="AW55" s="5" t="s">
        <v>52</v>
      </c>
    </row>
    <row r="56" spans="1:49" ht="45" x14ac:dyDescent="0.25">
      <c r="A56" s="4">
        <v>11228</v>
      </c>
      <c r="B56" s="8" t="s">
        <v>697</v>
      </c>
      <c r="C56" s="5" t="s">
        <v>698</v>
      </c>
      <c r="D56" s="5" t="s">
        <v>699</v>
      </c>
      <c r="E56" s="5" t="s">
        <v>71</v>
      </c>
      <c r="F56" s="5" t="s">
        <v>700</v>
      </c>
      <c r="G56" s="5" t="s">
        <v>52</v>
      </c>
      <c r="H56" s="5" t="s">
        <v>312</v>
      </c>
      <c r="I56" s="9" t="s">
        <v>731</v>
      </c>
      <c r="J56" s="6">
        <v>8618453</v>
      </c>
      <c r="K56" s="13">
        <v>9524611</v>
      </c>
      <c r="L56" s="5" t="s">
        <v>701</v>
      </c>
      <c r="M56" s="5" t="s">
        <v>52</v>
      </c>
      <c r="N56" s="5" t="s">
        <v>56</v>
      </c>
      <c r="O56" s="5" t="s">
        <v>102</v>
      </c>
      <c r="P56" s="5" t="s">
        <v>117</v>
      </c>
      <c r="Q56" s="5" t="s">
        <v>59</v>
      </c>
      <c r="R56" s="5" t="s">
        <v>139</v>
      </c>
      <c r="S56" s="5" t="s">
        <v>139</v>
      </c>
      <c r="T56" s="5" t="s">
        <v>52</v>
      </c>
      <c r="U56" s="5" t="s">
        <v>52</v>
      </c>
      <c r="V56" s="5" t="s">
        <v>52</v>
      </c>
      <c r="W56" s="5" t="s">
        <v>52</v>
      </c>
      <c r="X56" s="5" t="s">
        <v>52</v>
      </c>
      <c r="Y56" s="5" t="s">
        <v>84</v>
      </c>
      <c r="Z56" s="5" t="s">
        <v>52</v>
      </c>
      <c r="AA56" s="5" t="s">
        <v>84</v>
      </c>
      <c r="AB56" s="5" t="s">
        <v>156</v>
      </c>
      <c r="AC56" s="5" t="s">
        <v>52</v>
      </c>
      <c r="AD56" s="5" t="s">
        <v>52</v>
      </c>
      <c r="AE56" s="5" t="s">
        <v>52</v>
      </c>
      <c r="AF56" s="4">
        <v>0</v>
      </c>
      <c r="AG56" s="4">
        <v>2</v>
      </c>
      <c r="AH56" s="4">
        <v>1</v>
      </c>
      <c r="AI56" s="4">
        <v>1</v>
      </c>
      <c r="AJ56" s="4">
        <v>1</v>
      </c>
      <c r="AK56" s="4">
        <v>3</v>
      </c>
      <c r="AL56" s="4">
        <v>0</v>
      </c>
      <c r="AM56" s="4">
        <v>0</v>
      </c>
      <c r="AN56" s="4">
        <v>0</v>
      </c>
      <c r="AO56" s="4">
        <v>10</v>
      </c>
      <c r="AP56" s="4">
        <v>0</v>
      </c>
      <c r="AQ56" s="4">
        <v>18</v>
      </c>
      <c r="AR56" s="4">
        <v>8</v>
      </c>
      <c r="AS56" s="5" t="s">
        <v>702</v>
      </c>
      <c r="AT56" s="5" t="s">
        <v>52</v>
      </c>
      <c r="AU56" s="5" t="s">
        <v>703</v>
      </c>
      <c r="AV56" s="5" t="s">
        <v>52</v>
      </c>
      <c r="AW56" s="5" t="s">
        <v>52</v>
      </c>
    </row>
    <row r="57" spans="1:49" ht="60" x14ac:dyDescent="0.25">
      <c r="A57" s="16">
        <v>11231</v>
      </c>
      <c r="B57" s="17" t="s">
        <v>740</v>
      </c>
      <c r="C57" s="18" t="s">
        <v>705</v>
      </c>
      <c r="D57" s="18" t="s">
        <v>706</v>
      </c>
      <c r="E57" s="18" t="s">
        <v>71</v>
      </c>
      <c r="F57" s="18" t="s">
        <v>707</v>
      </c>
      <c r="G57" s="18" t="s">
        <v>708</v>
      </c>
      <c r="H57" s="18" t="s">
        <v>237</v>
      </c>
      <c r="I57" s="19" t="s">
        <v>726</v>
      </c>
      <c r="J57" s="20">
        <v>184776</v>
      </c>
      <c r="K57" s="21">
        <v>685064</v>
      </c>
      <c r="L57" s="18" t="s">
        <v>709</v>
      </c>
      <c r="M57" s="18" t="s">
        <v>710</v>
      </c>
      <c r="N57" s="18" t="s">
        <v>56</v>
      </c>
      <c r="O57" s="18" t="s">
        <v>102</v>
      </c>
      <c r="P57" s="18" t="s">
        <v>117</v>
      </c>
      <c r="Q57" s="18" t="s">
        <v>59</v>
      </c>
      <c r="R57" s="18" t="s">
        <v>60</v>
      </c>
      <c r="S57" s="18" t="s">
        <v>153</v>
      </c>
      <c r="T57" s="18" t="s">
        <v>52</v>
      </c>
      <c r="U57" s="18" t="s">
        <v>52</v>
      </c>
      <c r="V57" s="18" t="s">
        <v>52</v>
      </c>
      <c r="W57" s="18" t="s">
        <v>52</v>
      </c>
      <c r="X57" s="18" t="s">
        <v>52</v>
      </c>
      <c r="Y57" s="18" t="s">
        <v>140</v>
      </c>
      <c r="Z57" s="18" t="s">
        <v>711</v>
      </c>
      <c r="AA57" s="18" t="s">
        <v>84</v>
      </c>
      <c r="AB57" s="18" t="s">
        <v>143</v>
      </c>
      <c r="AC57" s="18" t="s">
        <v>88</v>
      </c>
      <c r="AD57" s="18" t="s">
        <v>228</v>
      </c>
      <c r="AE57" s="18" t="s">
        <v>126</v>
      </c>
      <c r="AF57" s="16">
        <v>2</v>
      </c>
      <c r="AG57" s="16">
        <v>2</v>
      </c>
      <c r="AH57" s="16">
        <v>1</v>
      </c>
      <c r="AI57" s="16">
        <v>1</v>
      </c>
      <c r="AJ57" s="16">
        <v>1</v>
      </c>
      <c r="AK57" s="16">
        <v>1</v>
      </c>
      <c r="AL57" s="16">
        <v>0</v>
      </c>
      <c r="AM57" s="16">
        <v>0</v>
      </c>
      <c r="AN57" s="16">
        <v>0</v>
      </c>
      <c r="AO57" s="16">
        <v>10</v>
      </c>
      <c r="AP57" s="16">
        <v>0</v>
      </c>
      <c r="AQ57" s="16">
        <v>18</v>
      </c>
      <c r="AR57" s="16">
        <v>8</v>
      </c>
      <c r="AS57" s="18" t="s">
        <v>52</v>
      </c>
      <c r="AT57" s="18" t="s">
        <v>52</v>
      </c>
      <c r="AU57" s="18" t="s">
        <v>52</v>
      </c>
      <c r="AV57" s="18" t="s">
        <v>712</v>
      </c>
      <c r="AW57" s="18" t="s">
        <v>52</v>
      </c>
    </row>
  </sheetData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1F875-0E2D-47FF-9A23-C09CD825B4E5}">
  <sheetPr>
    <tabColor rgb="FF7030A0"/>
  </sheetPr>
  <dimension ref="A1:J113"/>
  <sheetViews>
    <sheetView zoomScale="70" zoomScaleNormal="70" workbookViewId="0">
      <selection activeCell="B48" sqref="B48"/>
    </sheetView>
  </sheetViews>
  <sheetFormatPr defaultRowHeight="15" x14ac:dyDescent="0.25"/>
  <cols>
    <col min="1" max="1" width="13.85546875" customWidth="1"/>
    <col min="2" max="2" width="34.5703125" customWidth="1"/>
    <col min="3" max="3" width="12.140625" customWidth="1"/>
    <col min="4" max="5" width="34.5703125" customWidth="1"/>
    <col min="6" max="6" width="29" customWidth="1"/>
    <col min="7" max="7" width="16.5703125" customWidth="1"/>
    <col min="8" max="8" width="15.7109375" customWidth="1"/>
    <col min="9" max="9" width="18" customWidth="1"/>
    <col min="10" max="10" width="27.7109375" style="22" customWidth="1"/>
  </cols>
  <sheetData>
    <row r="1" spans="1:10" x14ac:dyDescent="0.25">
      <c r="A1" t="s">
        <v>0</v>
      </c>
      <c r="B1" t="s">
        <v>1</v>
      </c>
      <c r="C1" t="s">
        <v>747</v>
      </c>
      <c r="D1" t="s">
        <v>744</v>
      </c>
      <c r="E1" t="s">
        <v>745</v>
      </c>
      <c r="F1" t="s">
        <v>7</v>
      </c>
      <c r="G1" t="s">
        <v>748</v>
      </c>
      <c r="H1" t="s">
        <v>751</v>
      </c>
      <c r="I1" s="22" t="s">
        <v>743</v>
      </c>
      <c r="J1"/>
    </row>
    <row r="2" spans="1:10" x14ac:dyDescent="0.25">
      <c r="A2">
        <v>12</v>
      </c>
      <c r="B2" t="str">
        <f>VLOOKUP(A2,short22[],2,0)</f>
        <v>Plastic Omnium Auto Exteriors, s.r.o.</v>
      </c>
      <c r="C2">
        <v>2018</v>
      </c>
      <c r="D2" t="str">
        <f>VLOOKUP(Tabuľka2[[#This Row],[Pasport - Kód]],short22[],5,0)</f>
        <v>Lozorno</v>
      </c>
      <c r="E2" t="s">
        <v>756</v>
      </c>
      <c r="F2" t="str">
        <f>VLOOKUP(A2,short22[],8,0)</f>
        <v>1000-1999</v>
      </c>
      <c r="G2" t="s">
        <v>749</v>
      </c>
      <c r="H2">
        <v>232822000</v>
      </c>
      <c r="I2" s="22">
        <v>0</v>
      </c>
      <c r="J2"/>
    </row>
    <row r="3" spans="1:10" x14ac:dyDescent="0.25">
      <c r="A3">
        <v>12</v>
      </c>
      <c r="B3" t="str">
        <f>VLOOKUP(A3,short22[],2,0)</f>
        <v>Plastic Omnium Auto Exteriors, s.r.o.</v>
      </c>
      <c r="C3">
        <v>2021</v>
      </c>
      <c r="D3" t="str">
        <f>VLOOKUP(Tabuľka2[[#This Row],[Pasport - Kód]],short22[],5,0)</f>
        <v>Lozorno</v>
      </c>
      <c r="E3" t="s">
        <v>756</v>
      </c>
      <c r="F3" t="str">
        <f>VLOOKUP(A3,short22[],8,0)</f>
        <v>1000-1999</v>
      </c>
      <c r="G3" t="s">
        <v>749</v>
      </c>
      <c r="H3">
        <v>250625000</v>
      </c>
      <c r="I3" s="22">
        <v>7.1034413965087279E-2</v>
      </c>
      <c r="J3"/>
    </row>
    <row r="4" spans="1:10" x14ac:dyDescent="0.25">
      <c r="A4">
        <v>26</v>
      </c>
      <c r="B4" t="str">
        <f>VLOOKUP(A4,short22[],2,0)</f>
        <v>Železničná spoločnosť Slovensko, a.s.</v>
      </c>
      <c r="C4">
        <v>2018</v>
      </c>
      <c r="D4" t="str">
        <f>VLOOKUP(Tabuľka2[[#This Row],[Pasport - Kód]],short22[],5,0)</f>
        <v>Bratislava</v>
      </c>
      <c r="E4" t="s">
        <v>756</v>
      </c>
      <c r="F4" t="str">
        <f>VLOOKUP(A4,short22[],8,0)</f>
        <v>5000-9999</v>
      </c>
      <c r="G4" t="s">
        <v>749</v>
      </c>
      <c r="H4">
        <v>104345000</v>
      </c>
      <c r="I4" s="22">
        <v>0</v>
      </c>
      <c r="J4"/>
    </row>
    <row r="5" spans="1:10" x14ac:dyDescent="0.25">
      <c r="A5">
        <v>26</v>
      </c>
      <c r="B5" t="str">
        <f>VLOOKUP(A5,short22[],2,0)</f>
        <v>Železničná spoločnosť Slovensko, a.s.</v>
      </c>
      <c r="C5">
        <v>2021</v>
      </c>
      <c r="D5" t="str">
        <f>VLOOKUP(Tabuľka2[[#This Row],[Pasport - Kód]],short22[],5,0)</f>
        <v>Bratislava</v>
      </c>
      <c r="E5" t="s">
        <v>756</v>
      </c>
      <c r="F5" t="str">
        <f>VLOOKUP(A5,short22[],8,0)</f>
        <v>5000-9999</v>
      </c>
      <c r="G5" t="s">
        <v>749</v>
      </c>
      <c r="H5">
        <v>65362000</v>
      </c>
      <c r="I5" s="22">
        <v>-0.59641687830849732</v>
      </c>
      <c r="J5"/>
    </row>
    <row r="6" spans="1:10" x14ac:dyDescent="0.25">
      <c r="A6">
        <v>332</v>
      </c>
      <c r="B6" t="str">
        <f>VLOOKUP(A6,short22[],2,0)</f>
        <v>Leoni Slovakia,  spol. s r. o.</v>
      </c>
      <c r="C6">
        <v>2018</v>
      </c>
      <c r="D6" t="str">
        <f>VLOOKUP(Tabuľka2[[#This Row],[Pasport - Kód]],short22[],5,0)</f>
        <v>Trenčín</v>
      </c>
      <c r="E6" t="s">
        <v>752</v>
      </c>
      <c r="F6" t="str">
        <f>VLOOKUP(A6,short22[],8,0)</f>
        <v>2000-2999</v>
      </c>
      <c r="G6" t="s">
        <v>750</v>
      </c>
      <c r="H6">
        <v>197719302</v>
      </c>
      <c r="I6" s="22">
        <v>0</v>
      </c>
      <c r="J6"/>
    </row>
    <row r="7" spans="1:10" x14ac:dyDescent="0.25">
      <c r="A7">
        <v>332</v>
      </c>
      <c r="B7" t="str">
        <f>VLOOKUP(A7,short22[],2,0)</f>
        <v>Leoni Slovakia,  spol. s r. o.</v>
      </c>
      <c r="C7">
        <v>2021</v>
      </c>
      <c r="D7" t="str">
        <f>VLOOKUP(Tabuľka2[[#This Row],[Pasport - Kód]],short22[],5,0)</f>
        <v>Trenčín</v>
      </c>
      <c r="E7" t="s">
        <v>752</v>
      </c>
      <c r="F7" t="str">
        <f>VLOOKUP(A7,short22[],8,0)</f>
        <v>2000-2999</v>
      </c>
      <c r="G7" t="s">
        <v>750</v>
      </c>
      <c r="H7">
        <v>207758591</v>
      </c>
      <c r="I7" s="22">
        <v>4.8321895868075081E-2</v>
      </c>
      <c r="J7"/>
    </row>
    <row r="8" spans="1:10" x14ac:dyDescent="0.25">
      <c r="A8">
        <v>460</v>
      </c>
      <c r="B8" t="str">
        <f>VLOOKUP(A8,short22[],2,0)</f>
        <v>EVPÚ a.s.</v>
      </c>
      <c r="C8">
        <v>2018</v>
      </c>
      <c r="D8" t="str">
        <f>VLOOKUP(Tabuľka2[[#This Row],[Pasport - Kód]],short22[],5,0)</f>
        <v>Nová Dubnica</v>
      </c>
      <c r="E8" t="s">
        <v>752</v>
      </c>
      <c r="F8" t="str">
        <f>VLOOKUP(A8,short22[],8,0)</f>
        <v>250-499</v>
      </c>
      <c r="G8" t="s">
        <v>750</v>
      </c>
      <c r="H8">
        <v>28227539</v>
      </c>
      <c r="I8" s="22">
        <v>0</v>
      </c>
      <c r="J8"/>
    </row>
    <row r="9" spans="1:10" x14ac:dyDescent="0.25">
      <c r="A9">
        <v>460</v>
      </c>
      <c r="B9" t="str">
        <f>VLOOKUP(A9,short22[],2,0)</f>
        <v>EVPÚ a.s.</v>
      </c>
      <c r="C9">
        <v>2021</v>
      </c>
      <c r="D9" t="str">
        <f>VLOOKUP(Tabuľka2[[#This Row],[Pasport - Kód]],short22[],5,0)</f>
        <v>Nová Dubnica</v>
      </c>
      <c r="E9" t="s">
        <v>752</v>
      </c>
      <c r="F9" t="str">
        <f>VLOOKUP(A9,short22[],8,0)</f>
        <v>250-499</v>
      </c>
      <c r="G9" t="s">
        <v>750</v>
      </c>
      <c r="H9">
        <v>18211647</v>
      </c>
      <c r="I9" s="22">
        <v>-0.54997178453986062</v>
      </c>
      <c r="J9"/>
    </row>
    <row r="10" spans="1:10" x14ac:dyDescent="0.25">
      <c r="A10">
        <v>658</v>
      </c>
      <c r="B10" t="str">
        <f>VLOOKUP(A10,short22[],2,0)</f>
        <v>Anasoft APR, spol. s r.o.</v>
      </c>
      <c r="C10">
        <v>2018</v>
      </c>
      <c r="D10" t="str">
        <f>VLOOKUP(Tabuľka2[[#This Row],[Pasport - Kód]],short22[],5,0)</f>
        <v>Bratislava</v>
      </c>
      <c r="E10" t="s">
        <v>756</v>
      </c>
      <c r="F10" t="str">
        <f>VLOOKUP(A10,short22[],8,0)</f>
        <v>100-149</v>
      </c>
      <c r="G10" t="s">
        <v>750</v>
      </c>
      <c r="H10">
        <v>9780034</v>
      </c>
      <c r="I10" s="22">
        <v>0</v>
      </c>
      <c r="J10"/>
    </row>
    <row r="11" spans="1:10" x14ac:dyDescent="0.25">
      <c r="A11">
        <v>658</v>
      </c>
      <c r="B11" t="str">
        <f>VLOOKUP(A11,short22[],2,0)</f>
        <v>Anasoft APR, spol. s r.o.</v>
      </c>
      <c r="C11">
        <v>2021</v>
      </c>
      <c r="D11" t="str">
        <f>VLOOKUP(Tabuľka2[[#This Row],[Pasport - Kód]],short22[],5,0)</f>
        <v>Bratislava</v>
      </c>
      <c r="E11" t="s">
        <v>756</v>
      </c>
      <c r="F11" t="str">
        <f>VLOOKUP(A11,short22[],8,0)</f>
        <v>100-149</v>
      </c>
      <c r="G11" t="s">
        <v>750</v>
      </c>
      <c r="H11">
        <v>11286841</v>
      </c>
      <c r="I11" s="22">
        <v>0.13350121615073696</v>
      </c>
      <c r="J11"/>
    </row>
    <row r="12" spans="1:10" x14ac:dyDescent="0.25">
      <c r="A12">
        <v>1685</v>
      </c>
      <c r="B12" t="str">
        <f>VLOOKUP(A12,short22[],2,0)</f>
        <v>Betamont s.r.o.</v>
      </c>
      <c r="C12">
        <v>2018</v>
      </c>
      <c r="D12" t="str">
        <f>VLOOKUP(Tabuľka2[[#This Row],[Pasport - Kód]],short22[],5,0)</f>
        <v>Zvolen</v>
      </c>
      <c r="E12" t="s">
        <v>753</v>
      </c>
      <c r="F12" t="str">
        <f>VLOOKUP(A12,short22[],8,0)</f>
        <v>100-149</v>
      </c>
      <c r="G12" t="s">
        <v>750</v>
      </c>
      <c r="H12">
        <v>15632499</v>
      </c>
      <c r="I12" s="22">
        <v>0</v>
      </c>
      <c r="J12"/>
    </row>
    <row r="13" spans="1:10" x14ac:dyDescent="0.25">
      <c r="A13">
        <v>1685</v>
      </c>
      <c r="B13" t="str">
        <f>VLOOKUP(A13,short22[],2,0)</f>
        <v>Betamont s.r.o.</v>
      </c>
      <c r="C13">
        <v>2021</v>
      </c>
      <c r="D13" t="str">
        <f>VLOOKUP(Tabuľka2[[#This Row],[Pasport - Kód]],short22[],5,0)</f>
        <v>Zvolen</v>
      </c>
      <c r="E13" t="s">
        <v>753</v>
      </c>
      <c r="F13" t="str">
        <f>VLOOKUP(A13,short22[],8,0)</f>
        <v>100-149</v>
      </c>
      <c r="G13" t="s">
        <v>750</v>
      </c>
      <c r="H13">
        <v>10497927</v>
      </c>
      <c r="I13" s="22">
        <v>-0.48910342013237473</v>
      </c>
      <c r="J13"/>
    </row>
    <row r="14" spans="1:10" x14ac:dyDescent="0.25">
      <c r="A14">
        <v>2309</v>
      </c>
      <c r="B14" t="str">
        <f>VLOOKUP(A14,short22[],2,0)</f>
        <v>M2M Solutions, s.r.o.</v>
      </c>
      <c r="C14">
        <v>2018</v>
      </c>
      <c r="D14" t="str">
        <f>VLOOKUP(Tabuľka2[[#This Row],[Pasport - Kód]],short22[],5,0)</f>
        <v>Žilina</v>
      </c>
      <c r="E14" t="s">
        <v>746</v>
      </c>
      <c r="F14" t="str">
        <f>VLOOKUP(A14,short22[],8,0)</f>
        <v>25-49</v>
      </c>
      <c r="G14" t="s">
        <v>750</v>
      </c>
      <c r="H14" s="14">
        <v>1510284</v>
      </c>
      <c r="I14" s="22">
        <v>0</v>
      </c>
      <c r="J14"/>
    </row>
    <row r="15" spans="1:10" x14ac:dyDescent="0.25">
      <c r="A15">
        <v>2309</v>
      </c>
      <c r="B15" t="str">
        <f>VLOOKUP(A15,short22[],2,0)</f>
        <v>M2M Solutions, s.r.o.</v>
      </c>
      <c r="C15">
        <v>2021</v>
      </c>
      <c r="D15" t="str">
        <f>VLOOKUP(Tabuľka2[[#This Row],[Pasport - Kód]],short22[],5,0)</f>
        <v>Žilina</v>
      </c>
      <c r="E15" t="s">
        <v>746</v>
      </c>
      <c r="F15" t="str">
        <f>VLOOKUP(A15,short22[],8,0)</f>
        <v>25-49</v>
      </c>
      <c r="G15" t="s">
        <v>750</v>
      </c>
      <c r="H15">
        <v>2202829</v>
      </c>
      <c r="I15" s="22">
        <v>0.31438890626553401</v>
      </c>
      <c r="J15"/>
    </row>
    <row r="16" spans="1:10" x14ac:dyDescent="0.25">
      <c r="A16">
        <v>3926</v>
      </c>
      <c r="B16" t="str">
        <f>VLOOKUP(A16,short22[],2,0)</f>
        <v>citadelo s. r. o.</v>
      </c>
      <c r="C16">
        <v>2018</v>
      </c>
      <c r="D16" t="str">
        <f>VLOOKUP(Tabuľka2[[#This Row],[Pasport - Kód]],short22[],5,0)</f>
        <v>Bratislava</v>
      </c>
      <c r="E16" t="s">
        <v>756</v>
      </c>
      <c r="F16" t="str">
        <f>VLOOKUP(A16,short22[],8,0)</f>
        <v>3-4</v>
      </c>
      <c r="G16" t="s">
        <v>750</v>
      </c>
      <c r="H16">
        <v>645259</v>
      </c>
      <c r="I16" s="22">
        <v>0</v>
      </c>
      <c r="J16"/>
    </row>
    <row r="17" spans="1:10" x14ac:dyDescent="0.25">
      <c r="A17">
        <v>3926</v>
      </c>
      <c r="B17" t="str">
        <f>VLOOKUP(A17,short22[],2,0)</f>
        <v>citadelo s. r. o.</v>
      </c>
      <c r="C17">
        <v>2021</v>
      </c>
      <c r="D17" t="str">
        <f>VLOOKUP(Tabuľka2[[#This Row],[Pasport - Kód]],short22[],5,0)</f>
        <v>Bratislava</v>
      </c>
      <c r="E17" t="s">
        <v>756</v>
      </c>
      <c r="F17" t="str">
        <f>VLOOKUP(A17,short22[],8,0)</f>
        <v>3-4</v>
      </c>
      <c r="G17" t="s">
        <v>750</v>
      </c>
      <c r="H17">
        <v>1426767</v>
      </c>
      <c r="I17" s="22">
        <v>0.5477474598164942</v>
      </c>
      <c r="J17"/>
    </row>
    <row r="18" spans="1:10" x14ac:dyDescent="0.25">
      <c r="A18">
        <v>10576</v>
      </c>
      <c r="B18" t="str">
        <f>VLOOKUP(A18,short22[],2,0)</f>
        <v>Žilinská univerzita v Žiline - ERAdiate+</v>
      </c>
      <c r="C18">
        <v>2018</v>
      </c>
      <c r="D18" t="str">
        <f>VLOOKUP(Tabuľka2[[#This Row],[Pasport - Kód]],short22[],5,0)</f>
        <v>Žilina</v>
      </c>
      <c r="E18" t="s">
        <v>746</v>
      </c>
      <c r="F18" t="str">
        <f>VLOOKUP(A18,short22[],8,0)</f>
        <v>1000-1999</v>
      </c>
      <c r="G18" t="s">
        <v>749</v>
      </c>
      <c r="H18">
        <v>0</v>
      </c>
      <c r="I18" s="22">
        <v>0</v>
      </c>
      <c r="J18"/>
    </row>
    <row r="19" spans="1:10" x14ac:dyDescent="0.25">
      <c r="A19">
        <v>10576</v>
      </c>
      <c r="B19" t="str">
        <f>VLOOKUP(A19,short22[],2,0)</f>
        <v>Žilinská univerzita v Žiline - ERAdiate+</v>
      </c>
      <c r="C19">
        <v>2021</v>
      </c>
      <c r="D19" t="str">
        <f>VLOOKUP(Tabuľka2[[#This Row],[Pasport - Kód]],short22[],5,0)</f>
        <v>Žilina</v>
      </c>
      <c r="E19" t="s">
        <v>746</v>
      </c>
      <c r="F19" t="str">
        <f>VLOOKUP(A19,short22[],8,0)</f>
        <v>1000-1999</v>
      </c>
      <c r="G19" t="s">
        <v>749</v>
      </c>
      <c r="H19">
        <v>0</v>
      </c>
      <c r="I19" s="25">
        <v>0</v>
      </c>
      <c r="J19"/>
    </row>
    <row r="20" spans="1:10" x14ac:dyDescent="0.25">
      <c r="A20">
        <v>10578</v>
      </c>
      <c r="B20" t="str">
        <f>VLOOKUP(A20,short22[],2,0)</f>
        <v>AQM Slovakia s.r.o.</v>
      </c>
      <c r="C20">
        <v>2018</v>
      </c>
      <c r="D20" t="str">
        <f>VLOOKUP(Tabuľka2[[#This Row],[Pasport - Kód]],short22[],5,0)</f>
        <v>Bratislava</v>
      </c>
      <c r="E20" t="s">
        <v>756</v>
      </c>
      <c r="F20" t="str">
        <f>VLOOKUP(A20,short22[],8,0)</f>
        <v>2</v>
      </c>
      <c r="G20" t="s">
        <v>750</v>
      </c>
      <c r="H20">
        <v>459101</v>
      </c>
      <c r="I20" s="22">
        <v>0</v>
      </c>
      <c r="J20"/>
    </row>
    <row r="21" spans="1:10" x14ac:dyDescent="0.25">
      <c r="A21">
        <v>10578</v>
      </c>
      <c r="B21" t="str">
        <f>VLOOKUP(A21,short22[],2,0)</f>
        <v>AQM Slovakia s.r.o.</v>
      </c>
      <c r="C21">
        <v>2021</v>
      </c>
      <c r="D21" t="str">
        <f>VLOOKUP(Tabuľka2[[#This Row],[Pasport - Kód]],short22[],5,0)</f>
        <v>Bratislava</v>
      </c>
      <c r="E21" t="s">
        <v>756</v>
      </c>
      <c r="F21" t="str">
        <f>VLOOKUP(A21,short22[],8,0)</f>
        <v>2</v>
      </c>
      <c r="G21" t="s">
        <v>750</v>
      </c>
      <c r="H21">
        <v>975957</v>
      </c>
      <c r="I21" s="22">
        <v>0.52958890606860753</v>
      </c>
      <c r="J21"/>
    </row>
    <row r="22" spans="1:10" x14ac:dyDescent="0.25">
      <c r="A22">
        <v>10583</v>
      </c>
      <c r="B22" t="str">
        <f>VLOOKUP(A22,short22[],2,0)</f>
        <v>SophistIT, s.r.o.</v>
      </c>
      <c r="C22">
        <v>2018</v>
      </c>
      <c r="D22" t="str">
        <f>VLOOKUP(Tabuľka2[[#This Row],[Pasport - Kód]],short22[],5,0)</f>
        <v>Banská Bystrica</v>
      </c>
      <c r="E22" t="s">
        <v>753</v>
      </c>
      <c r="F22" t="str">
        <f>VLOOKUP(A22,short22[],8,0)</f>
        <v>5-9</v>
      </c>
      <c r="G22" t="s">
        <v>750</v>
      </c>
      <c r="H22">
        <v>8012124</v>
      </c>
      <c r="I22" s="22">
        <v>0</v>
      </c>
      <c r="J22"/>
    </row>
    <row r="23" spans="1:10" x14ac:dyDescent="0.25">
      <c r="A23">
        <v>10583</v>
      </c>
      <c r="B23" t="str">
        <f>VLOOKUP(A23,short22[],2,0)</f>
        <v>SophistIT, s.r.o.</v>
      </c>
      <c r="C23">
        <v>2021</v>
      </c>
      <c r="D23" t="str">
        <f>VLOOKUP(Tabuľka2[[#This Row],[Pasport - Kód]],short22[],5,0)</f>
        <v>Banská Bystrica</v>
      </c>
      <c r="E23" t="s">
        <v>753</v>
      </c>
      <c r="F23" t="str">
        <f>VLOOKUP(A23,short22[],8,0)</f>
        <v>5-9</v>
      </c>
      <c r="G23" t="s">
        <v>750</v>
      </c>
      <c r="H23">
        <v>2048346</v>
      </c>
      <c r="I23" s="22">
        <v>-2.9115090907493166</v>
      </c>
      <c r="J23"/>
    </row>
    <row r="24" spans="1:10" x14ac:dyDescent="0.25">
      <c r="A24">
        <v>10587</v>
      </c>
      <c r="B24" t="str">
        <f>VLOOKUP(A24,short22[],2,0)</f>
        <v>Autobusová doprava Púchov, a.s.</v>
      </c>
      <c r="C24">
        <v>2018</v>
      </c>
      <c r="D24" t="str">
        <f>VLOOKUP(Tabuľka2[[#This Row],[Pasport - Kód]],short22[],5,0)</f>
        <v>Púchov</v>
      </c>
      <c r="E24" t="s">
        <v>752</v>
      </c>
      <c r="F24" t="str">
        <f>VLOOKUP(A24,short22[],8,0)</f>
        <v>10-19</v>
      </c>
      <c r="G24" t="s">
        <v>750</v>
      </c>
      <c r="H24">
        <v>99571</v>
      </c>
      <c r="I24" s="22">
        <v>0</v>
      </c>
      <c r="J24"/>
    </row>
    <row r="25" spans="1:10" x14ac:dyDescent="0.25">
      <c r="A25">
        <v>10587</v>
      </c>
      <c r="B25" t="str">
        <f>VLOOKUP(A25,short22[],2,0)</f>
        <v>Autobusová doprava Púchov, a.s.</v>
      </c>
      <c r="C25">
        <v>2021</v>
      </c>
      <c r="D25" t="str">
        <f>VLOOKUP(Tabuľka2[[#This Row],[Pasport - Kód]],short22[],5,0)</f>
        <v>Púchov</v>
      </c>
      <c r="E25" t="s">
        <v>752</v>
      </c>
      <c r="F25" t="str">
        <f>VLOOKUP(A25,short22[],8,0)</f>
        <v>10-19</v>
      </c>
      <c r="G25" t="s">
        <v>750</v>
      </c>
      <c r="H25">
        <v>151715</v>
      </c>
      <c r="I25" s="22">
        <v>0.343697063573147</v>
      </c>
      <c r="J25"/>
    </row>
    <row r="26" spans="1:10" x14ac:dyDescent="0.25">
      <c r="A26">
        <v>10607</v>
      </c>
      <c r="B26" t="str">
        <f>VLOOKUP(A26,short22[],2,0)</f>
        <v>Trenčiansky samosprávny kraj</v>
      </c>
      <c r="C26">
        <v>2018</v>
      </c>
      <c r="D26" t="str">
        <f>VLOOKUP(Tabuľka2[[#This Row],[Pasport - Kód]],short22[],5,0)</f>
        <v>Trenčín</v>
      </c>
      <c r="E26" t="s">
        <v>752</v>
      </c>
      <c r="F26" t="str">
        <f>VLOOKUP(A26,short22[],8,0)</f>
        <v>150-199</v>
      </c>
      <c r="G26" t="s">
        <v>750</v>
      </c>
      <c r="H26">
        <v>0</v>
      </c>
      <c r="I26" s="22">
        <v>0</v>
      </c>
      <c r="J26"/>
    </row>
    <row r="27" spans="1:10" x14ac:dyDescent="0.25">
      <c r="A27">
        <v>10607</v>
      </c>
      <c r="B27" t="str">
        <f>VLOOKUP(A27,short22[],2,0)</f>
        <v>Trenčiansky samosprávny kraj</v>
      </c>
      <c r="C27">
        <v>2021</v>
      </c>
      <c r="D27" t="str">
        <f>VLOOKUP(Tabuľka2[[#This Row],[Pasport - Kód]],short22[],5,0)</f>
        <v>Trenčín</v>
      </c>
      <c r="E27" t="s">
        <v>752</v>
      </c>
      <c r="F27" t="str">
        <f>VLOOKUP(A27,short22[],8,0)</f>
        <v>150-199</v>
      </c>
      <c r="G27" t="s">
        <v>750</v>
      </c>
      <c r="H27">
        <v>0</v>
      </c>
      <c r="I27" s="25">
        <v>0</v>
      </c>
      <c r="J27"/>
    </row>
    <row r="28" spans="1:10" x14ac:dyDescent="0.25">
      <c r="A28">
        <v>10611</v>
      </c>
      <c r="B28" t="str">
        <f>VLOOKUP(A28,short22[],2,0)</f>
        <v>InoBat Auto j.s.a.</v>
      </c>
      <c r="C28">
        <v>2018</v>
      </c>
      <c r="D28" t="str">
        <f>VLOOKUP(Tabuľka2[[#This Row],[Pasport - Kód]],short22[],5,0)</f>
        <v>Banská Bystrica</v>
      </c>
      <c r="E28" t="s">
        <v>753</v>
      </c>
      <c r="F28" t="str">
        <f>VLOOKUP(A28,short22[],8,0)</f>
        <v>N/A</v>
      </c>
      <c r="G28" t="s">
        <v>750</v>
      </c>
      <c r="H28" s="14">
        <v>0</v>
      </c>
      <c r="I28" s="22">
        <v>0</v>
      </c>
      <c r="J28"/>
    </row>
    <row r="29" spans="1:10" x14ac:dyDescent="0.25">
      <c r="A29">
        <v>10611</v>
      </c>
      <c r="B29" t="str">
        <f>VLOOKUP(A29,short22[],2,0)</f>
        <v>InoBat Auto j.s.a.</v>
      </c>
      <c r="C29">
        <v>2021</v>
      </c>
      <c r="D29" t="str">
        <f>VLOOKUP(Tabuľka2[[#This Row],[Pasport - Kód]],short22[],5,0)</f>
        <v>Banská Bystrica</v>
      </c>
      <c r="E29" t="s">
        <v>753</v>
      </c>
      <c r="F29" t="str">
        <f>VLOOKUP(A29,short22[],8,0)</f>
        <v>N/A</v>
      </c>
      <c r="G29" t="s">
        <v>750</v>
      </c>
      <c r="H29">
        <v>1253119</v>
      </c>
      <c r="I29" s="22">
        <v>1</v>
      </c>
      <c r="J29"/>
    </row>
    <row r="30" spans="1:10" x14ac:dyDescent="0.25">
      <c r="A30">
        <v>10612</v>
      </c>
      <c r="B30" t="str">
        <f>VLOOKUP(A30,short22[],2,0)</f>
        <v>Faurecia Automotive Slovakia s.r.o.</v>
      </c>
      <c r="C30">
        <v>2018</v>
      </c>
      <c r="D30" t="str">
        <f>VLOOKUP(Tabuľka2[[#This Row],[Pasport - Kód]],short22[],5,0)</f>
        <v>Bratislava</v>
      </c>
      <c r="E30" t="s">
        <v>756</v>
      </c>
      <c r="F30" t="str">
        <f>VLOOKUP(A30,short22[],8,0)</f>
        <v>2000-2999</v>
      </c>
      <c r="G30" t="s">
        <v>749</v>
      </c>
      <c r="H30" s="14">
        <v>863543000</v>
      </c>
      <c r="I30" s="22">
        <v>0</v>
      </c>
      <c r="J30"/>
    </row>
    <row r="31" spans="1:10" x14ac:dyDescent="0.25">
      <c r="A31">
        <v>10612</v>
      </c>
      <c r="B31" t="str">
        <f>VLOOKUP(A31,short22[],2,0)</f>
        <v>Faurecia Automotive Slovakia s.r.o.</v>
      </c>
      <c r="C31">
        <v>2021</v>
      </c>
      <c r="D31" t="str">
        <f>VLOOKUP(Tabuľka2[[#This Row],[Pasport - Kód]],short22[],5,0)</f>
        <v>Bratislava</v>
      </c>
      <c r="E31" t="s">
        <v>756</v>
      </c>
      <c r="F31" t="str">
        <f>VLOOKUP(A31,short22[],8,0)</f>
        <v>2000-2999</v>
      </c>
      <c r="G31" t="s">
        <v>749</v>
      </c>
      <c r="H31">
        <v>875754000</v>
      </c>
      <c r="I31" s="22">
        <v>1.3943413332967934E-2</v>
      </c>
      <c r="J31"/>
    </row>
    <row r="32" spans="1:10" x14ac:dyDescent="0.25">
      <c r="A32">
        <v>10616</v>
      </c>
      <c r="B32" t="str">
        <f>VLOOKUP(A32,short22[],2,0)</f>
        <v>Slovenská inovačná a energetická agentúra</v>
      </c>
      <c r="C32">
        <v>2018</v>
      </c>
      <c r="D32" t="str">
        <f>VLOOKUP(Tabuľka2[[#This Row],[Pasport - Kód]],short22[],5,0)</f>
        <v>Bratislava</v>
      </c>
      <c r="E32" t="s">
        <v>756</v>
      </c>
      <c r="F32" t="str">
        <f>VLOOKUP(A32,short22[],8,0)</f>
        <v>250-499</v>
      </c>
      <c r="G32" t="s">
        <v>749</v>
      </c>
      <c r="H32">
        <v>0</v>
      </c>
      <c r="I32" s="22">
        <v>0</v>
      </c>
      <c r="J32"/>
    </row>
    <row r="33" spans="1:10" x14ac:dyDescent="0.25">
      <c r="A33">
        <v>10616</v>
      </c>
      <c r="B33" t="str">
        <f>VLOOKUP(A33,short22[],2,0)</f>
        <v>Slovenská inovačná a energetická agentúra</v>
      </c>
      <c r="C33">
        <v>2021</v>
      </c>
      <c r="D33" t="str">
        <f>VLOOKUP(Tabuľka2[[#This Row],[Pasport - Kód]],short22[],5,0)</f>
        <v>Bratislava</v>
      </c>
      <c r="E33" t="s">
        <v>756</v>
      </c>
      <c r="F33" t="str">
        <f>VLOOKUP(A33,short22[],8,0)</f>
        <v>250-499</v>
      </c>
      <c r="G33" t="s">
        <v>749</v>
      </c>
      <c r="H33">
        <v>0</v>
      </c>
      <c r="I33" s="25">
        <v>0</v>
      </c>
      <c r="J33"/>
    </row>
    <row r="34" spans="1:10" x14ac:dyDescent="0.25">
      <c r="A34">
        <v>10617</v>
      </c>
      <c r="B34" t="str">
        <f>VLOOKUP(A34,short22[],2,0)</f>
        <v>Slovenská agentúra pre rozvoj investícií a obchodu</v>
      </c>
      <c r="C34">
        <v>2018</v>
      </c>
      <c r="D34" t="str">
        <f>VLOOKUP(Tabuľka2[[#This Row],[Pasport - Kód]],short22[],5,0)</f>
        <v>Bratislava</v>
      </c>
      <c r="E34" t="s">
        <v>756</v>
      </c>
      <c r="F34" t="str">
        <f>VLOOKUP(A34,short22[],8,0)</f>
        <v>50-99</v>
      </c>
      <c r="G34" t="s">
        <v>750</v>
      </c>
      <c r="H34">
        <v>0</v>
      </c>
      <c r="I34" s="22">
        <v>0</v>
      </c>
      <c r="J34"/>
    </row>
    <row r="35" spans="1:10" x14ac:dyDescent="0.25">
      <c r="A35">
        <v>10617</v>
      </c>
      <c r="B35" t="str">
        <f>VLOOKUP(A35,short22[],2,0)</f>
        <v>Slovenská agentúra pre rozvoj investícií a obchodu</v>
      </c>
      <c r="C35">
        <v>2021</v>
      </c>
      <c r="D35" t="str">
        <f>VLOOKUP(Tabuľka2[[#This Row],[Pasport - Kód]],short22[],5,0)</f>
        <v>Bratislava</v>
      </c>
      <c r="E35" t="s">
        <v>756</v>
      </c>
      <c r="F35" t="str">
        <f>VLOOKUP(A35,short22[],8,0)</f>
        <v>50-99</v>
      </c>
      <c r="G35" t="s">
        <v>750</v>
      </c>
      <c r="H35">
        <v>0</v>
      </c>
      <c r="I35" s="25">
        <v>0</v>
      </c>
      <c r="J35"/>
    </row>
    <row r="36" spans="1:10" x14ac:dyDescent="0.25">
      <c r="A36">
        <v>10625</v>
      </c>
      <c r="B36" t="str">
        <f>VLOOKUP(A36,short22[],2,0)</f>
        <v>CEIT, a.s. (od 1.4.2021 Asseco CEIT, a.s.)</v>
      </c>
      <c r="C36">
        <v>2018</v>
      </c>
      <c r="D36" t="str">
        <f>VLOOKUP(Tabuľka2[[#This Row],[Pasport - Kód]],short22[],5,0)</f>
        <v>Žilina</v>
      </c>
      <c r="E36" t="s">
        <v>746</v>
      </c>
      <c r="F36" t="str">
        <f>VLOOKUP(A36,short22[],8,0)</f>
        <v>200-249</v>
      </c>
      <c r="G36" t="s">
        <v>750</v>
      </c>
      <c r="H36">
        <v>5569673</v>
      </c>
      <c r="I36" s="22">
        <v>0</v>
      </c>
      <c r="J36"/>
    </row>
    <row r="37" spans="1:10" x14ac:dyDescent="0.25">
      <c r="A37">
        <v>10625</v>
      </c>
      <c r="B37" t="str">
        <f>VLOOKUP(A37,short22[],2,0)</f>
        <v>CEIT, a.s. (od 1.4.2021 Asseco CEIT, a.s.)</v>
      </c>
      <c r="C37">
        <v>2021</v>
      </c>
      <c r="D37" t="str">
        <f>VLOOKUP(Tabuľka2[[#This Row],[Pasport - Kód]],short22[],5,0)</f>
        <v>Žilina</v>
      </c>
      <c r="E37" t="s">
        <v>746</v>
      </c>
      <c r="F37" t="str">
        <f>VLOOKUP(A37,short22[],8,0)</f>
        <v>200-249</v>
      </c>
      <c r="G37" t="s">
        <v>750</v>
      </c>
      <c r="H37">
        <v>15279784</v>
      </c>
      <c r="I37" s="22">
        <v>0.63548745191685951</v>
      </c>
      <c r="J37"/>
    </row>
    <row r="38" spans="1:10" x14ac:dyDescent="0.25">
      <c r="A38">
        <v>10778</v>
      </c>
      <c r="B38" t="str">
        <f>VLOOKUP(A38,short22[],2,0)</f>
        <v>Klaster regionálneho rozvoja</v>
      </c>
      <c r="C38">
        <v>2018</v>
      </c>
      <c r="D38" t="str">
        <f>VLOOKUP(Tabuľka2[[#This Row],[Pasport - Kód]],short22[],5,0)</f>
        <v>Trnava</v>
      </c>
      <c r="E38" t="s">
        <v>754</v>
      </c>
      <c r="F38" t="str">
        <f>VLOOKUP(A38,short22[],8,0)</f>
        <v>N/A</v>
      </c>
      <c r="G38" t="s">
        <v>750</v>
      </c>
      <c r="H38">
        <v>0</v>
      </c>
      <c r="I38" s="22">
        <v>0</v>
      </c>
      <c r="J38"/>
    </row>
    <row r="39" spans="1:10" x14ac:dyDescent="0.25">
      <c r="A39">
        <v>10778</v>
      </c>
      <c r="B39" t="str">
        <f>VLOOKUP(A39,short22[],2,0)</f>
        <v>Klaster regionálneho rozvoja</v>
      </c>
      <c r="C39">
        <v>2021</v>
      </c>
      <c r="D39" t="str">
        <f>VLOOKUP(Tabuľka2[[#This Row],[Pasport - Kód]],short22[],5,0)</f>
        <v>Trnava</v>
      </c>
      <c r="E39" t="s">
        <v>754</v>
      </c>
      <c r="F39" t="str">
        <f>VLOOKUP(A39,short22[],8,0)</f>
        <v>N/A</v>
      </c>
      <c r="G39" t="s">
        <v>750</v>
      </c>
      <c r="H39">
        <v>0</v>
      </c>
      <c r="I39" s="25">
        <v>0</v>
      </c>
      <c r="J39"/>
    </row>
    <row r="40" spans="1:10" x14ac:dyDescent="0.25">
      <c r="A40">
        <v>10783</v>
      </c>
      <c r="B40" t="str">
        <f>VLOOKUP(A40,short22[],2,0)</f>
        <v>Bratislavská integrovaná doprava, a.s.</v>
      </c>
      <c r="C40">
        <v>2018</v>
      </c>
      <c r="D40" t="str">
        <f>VLOOKUP(Tabuľka2[[#This Row],[Pasport - Kód]],short22[],5,0)</f>
        <v>Bratislava</v>
      </c>
      <c r="E40" t="s">
        <v>756</v>
      </c>
      <c r="F40" t="str">
        <f>VLOOKUP(A40,short22[],8,0)</f>
        <v>10-19</v>
      </c>
      <c r="G40" t="s">
        <v>750</v>
      </c>
      <c r="H40">
        <v>1006454</v>
      </c>
      <c r="I40" s="22">
        <v>0</v>
      </c>
      <c r="J40"/>
    </row>
    <row r="41" spans="1:10" x14ac:dyDescent="0.25">
      <c r="A41">
        <v>10783</v>
      </c>
      <c r="B41" t="str">
        <f>VLOOKUP(A41,short22[],2,0)</f>
        <v>Bratislavská integrovaná doprava, a.s.</v>
      </c>
      <c r="C41">
        <v>2021</v>
      </c>
      <c r="D41" t="str">
        <f>VLOOKUP(Tabuľka2[[#This Row],[Pasport - Kód]],short22[],5,0)</f>
        <v>Bratislava</v>
      </c>
      <c r="E41" t="s">
        <v>756</v>
      </c>
      <c r="F41" t="str">
        <f>VLOOKUP(A41,short22[],8,0)</f>
        <v>10-19</v>
      </c>
      <c r="G41" t="s">
        <v>750</v>
      </c>
      <c r="H41">
        <v>3399662</v>
      </c>
      <c r="I41" s="22">
        <v>0.70395468726008648</v>
      </c>
      <c r="J41"/>
    </row>
    <row r="42" spans="1:10" x14ac:dyDescent="0.25">
      <c r="A42">
        <v>10832</v>
      </c>
      <c r="B42" t="str">
        <f>VLOOKUP(A42,short22[],2,0)</f>
        <v>Slovenská poľnohospodárska univerzita v Nitre</v>
      </c>
      <c r="C42">
        <v>2018</v>
      </c>
      <c r="D42" t="str">
        <f>VLOOKUP(Tabuľka2[[#This Row],[Pasport - Kód]],short22[],5,0)</f>
        <v>Nitra</v>
      </c>
      <c r="E42" t="s">
        <v>757</v>
      </c>
      <c r="F42" t="str">
        <f>VLOOKUP(A42,short22[],8,0)</f>
        <v>1000-1999</v>
      </c>
      <c r="G42" t="s">
        <v>749</v>
      </c>
      <c r="H42">
        <v>0</v>
      </c>
      <c r="I42" s="22">
        <v>0</v>
      </c>
      <c r="J42"/>
    </row>
    <row r="43" spans="1:10" x14ac:dyDescent="0.25">
      <c r="A43">
        <v>10832</v>
      </c>
      <c r="B43" t="str">
        <f>VLOOKUP(A43,short22[],2,0)</f>
        <v>Slovenská poľnohospodárska univerzita v Nitre</v>
      </c>
      <c r="C43">
        <v>2021</v>
      </c>
      <c r="D43" t="str">
        <f>VLOOKUP(Tabuľka2[[#This Row],[Pasport - Kód]],short22[],5,0)</f>
        <v>Nitra</v>
      </c>
      <c r="E43" t="s">
        <v>757</v>
      </c>
      <c r="F43" t="str">
        <f>VLOOKUP(A43,short22[],8,0)</f>
        <v>1000-1999</v>
      </c>
      <c r="G43" t="s">
        <v>749</v>
      </c>
      <c r="H43">
        <v>0</v>
      </c>
      <c r="I43" s="25">
        <v>0</v>
      </c>
      <c r="J43"/>
    </row>
    <row r="44" spans="1:10" x14ac:dyDescent="0.25">
      <c r="A44">
        <v>10872</v>
      </c>
      <c r="B44" t="str">
        <f>VLOOKUP(A44,short22[],2,0)</f>
        <v>Datalogic Slovakia, s.r.o.</v>
      </c>
      <c r="C44">
        <v>2018</v>
      </c>
      <c r="D44" t="str">
        <f>VLOOKUP(Tabuľka2[[#This Row],[Pasport - Kód]],short22[],5,0)</f>
        <v>Zavar</v>
      </c>
      <c r="E44" t="s">
        <v>754</v>
      </c>
      <c r="F44" t="str">
        <f>VLOOKUP(A44,short22[],8,0)</f>
        <v>250-499</v>
      </c>
      <c r="G44" t="s">
        <v>750</v>
      </c>
      <c r="H44">
        <v>220284497</v>
      </c>
      <c r="I44" s="22">
        <v>0</v>
      </c>
      <c r="J44"/>
    </row>
    <row r="45" spans="1:10" x14ac:dyDescent="0.25">
      <c r="A45">
        <v>10872</v>
      </c>
      <c r="B45" t="str">
        <f>VLOOKUP(A45,short22[],2,0)</f>
        <v>Datalogic Slovakia, s.r.o.</v>
      </c>
      <c r="C45">
        <v>2021</v>
      </c>
      <c r="D45" t="str">
        <f>VLOOKUP(Tabuľka2[[#This Row],[Pasport - Kód]],short22[],5,0)</f>
        <v>Zavar</v>
      </c>
      <c r="E45" t="s">
        <v>754</v>
      </c>
      <c r="F45" t="str">
        <f>VLOOKUP(A45,short22[],8,0)</f>
        <v>250-499</v>
      </c>
      <c r="G45" t="s">
        <v>750</v>
      </c>
      <c r="H45">
        <v>73320733</v>
      </c>
      <c r="I45" s="22">
        <v>-2.0043957280132485</v>
      </c>
      <c r="J45"/>
    </row>
    <row r="46" spans="1:10" x14ac:dyDescent="0.25">
      <c r="A46">
        <v>10878</v>
      </c>
      <c r="B46" t="str">
        <f>VLOOKUP(A46,short22[],2,0)</f>
        <v>HOPIN, s. r. o.</v>
      </c>
      <c r="C46">
        <v>2018</v>
      </c>
      <c r="D46" t="str">
        <f>VLOOKUP(Tabuľka2[[#This Row],[Pasport - Kód]],short22[],5,0)</f>
        <v>Bratislava</v>
      </c>
      <c r="E46" t="s">
        <v>756</v>
      </c>
      <c r="F46" t="str">
        <f>VLOOKUP(A46,short22[],8,0)</f>
        <v>5-9</v>
      </c>
      <c r="G46" t="s">
        <v>750</v>
      </c>
      <c r="H46">
        <v>1016314</v>
      </c>
      <c r="I46" s="22">
        <v>0</v>
      </c>
      <c r="J46"/>
    </row>
    <row r="47" spans="1:10" x14ac:dyDescent="0.25">
      <c r="A47">
        <v>10878</v>
      </c>
      <c r="B47" t="str">
        <f>VLOOKUP(A47,short22[],2,0)</f>
        <v>HOPIN, s. r. o.</v>
      </c>
      <c r="C47">
        <v>2021</v>
      </c>
      <c r="D47" t="str">
        <f>VLOOKUP(Tabuľka2[[#This Row],[Pasport - Kód]],short22[],5,0)</f>
        <v>Bratislava</v>
      </c>
      <c r="E47" t="s">
        <v>756</v>
      </c>
      <c r="F47" t="str">
        <f>VLOOKUP(A47,short22[],8,0)</f>
        <v>5-9</v>
      </c>
      <c r="G47" t="s">
        <v>750</v>
      </c>
      <c r="H47">
        <v>622385</v>
      </c>
      <c r="I47" s="22">
        <v>-0.63293459835953625</v>
      </c>
      <c r="J47"/>
    </row>
    <row r="48" spans="1:10" x14ac:dyDescent="0.25">
      <c r="A48">
        <v>10902</v>
      </c>
      <c r="B48" t="str">
        <f>VLOOKUP(A48,short22[],2,0)</f>
        <v>Tirn Technology s.r.o.</v>
      </c>
      <c r="C48">
        <v>2018</v>
      </c>
      <c r="D48" t="str">
        <f>VLOOKUP(Tabuľka2[[#This Row],[Pasport - Kód]],short22[],5,0)</f>
        <v>Trnava</v>
      </c>
      <c r="E48" t="s">
        <v>754</v>
      </c>
      <c r="F48" t="str">
        <f>VLOOKUP(A48,short22[],8,0)</f>
        <v>1</v>
      </c>
      <c r="G48" t="s">
        <v>750</v>
      </c>
      <c r="H48">
        <v>11727</v>
      </c>
      <c r="I48" s="22">
        <v>0</v>
      </c>
      <c r="J48"/>
    </row>
    <row r="49" spans="1:10" x14ac:dyDescent="0.25">
      <c r="A49">
        <v>10902</v>
      </c>
      <c r="B49" t="str">
        <f>VLOOKUP(A49,short22[],2,0)</f>
        <v>Tirn Technology s.r.o.</v>
      </c>
      <c r="C49">
        <v>2021</v>
      </c>
      <c r="D49" t="str">
        <f>VLOOKUP(Tabuľka2[[#This Row],[Pasport - Kód]],short22[],5,0)</f>
        <v>Trnava</v>
      </c>
      <c r="E49" t="s">
        <v>754</v>
      </c>
      <c r="F49" t="str">
        <f>VLOOKUP(A49,short22[],8,0)</f>
        <v>1</v>
      </c>
      <c r="G49" t="s">
        <v>750</v>
      </c>
      <c r="H49">
        <v>51409</v>
      </c>
      <c r="I49" s="22">
        <v>0.77188819078371496</v>
      </c>
      <c r="J49"/>
    </row>
    <row r="50" spans="1:10" x14ac:dyDescent="0.25">
      <c r="A50">
        <v>10903</v>
      </c>
      <c r="B50" t="str">
        <f>VLOOKUP(A50,short22[],2,0)</f>
        <v>TransData, s.r.o.</v>
      </c>
      <c r="C50">
        <v>2018</v>
      </c>
      <c r="D50" t="str">
        <f>VLOOKUP(Tabuľka2[[#This Row],[Pasport - Kód]],short22[],5,0)</f>
        <v>Žilina</v>
      </c>
      <c r="E50" t="s">
        <v>746</v>
      </c>
      <c r="F50" t="str">
        <f>VLOOKUP(A50,short22[],8,0)</f>
        <v>25-49</v>
      </c>
      <c r="G50" t="s">
        <v>750</v>
      </c>
      <c r="H50">
        <v>4709455</v>
      </c>
      <c r="I50" s="22">
        <v>0</v>
      </c>
      <c r="J50"/>
    </row>
    <row r="51" spans="1:10" x14ac:dyDescent="0.25">
      <c r="A51">
        <v>10903</v>
      </c>
      <c r="B51" t="str">
        <f>VLOOKUP(A51,short22[],2,0)</f>
        <v>TransData, s.r.o.</v>
      </c>
      <c r="C51">
        <v>2021</v>
      </c>
      <c r="D51" t="str">
        <f>VLOOKUP(Tabuľka2[[#This Row],[Pasport - Kód]],short22[],5,0)</f>
        <v>Žilina</v>
      </c>
      <c r="E51" t="s">
        <v>746</v>
      </c>
      <c r="F51" t="str">
        <f>VLOOKUP(A51,short22[],8,0)</f>
        <v>25-49</v>
      </c>
      <c r="G51" t="s">
        <v>750</v>
      </c>
      <c r="H51">
        <v>5865434</v>
      </c>
      <c r="I51" s="22">
        <v>0.19708328488565383</v>
      </c>
      <c r="J51"/>
    </row>
    <row r="52" spans="1:10" x14ac:dyDescent="0.25">
      <c r="A52">
        <v>10907</v>
      </c>
      <c r="B52" t="str">
        <f>VLOOKUP(A52,short22[],2,0)</f>
        <v>ZSE Energetika, a.s.</v>
      </c>
      <c r="C52">
        <v>2018</v>
      </c>
      <c r="D52" t="str">
        <f>VLOOKUP(Tabuľka2[[#This Row],[Pasport - Kód]],short22[],5,0)</f>
        <v>Bratislava</v>
      </c>
      <c r="E52" t="s">
        <v>756</v>
      </c>
      <c r="F52" t="str">
        <f>VLOOKUP(A52,short22[],8,0)</f>
        <v>150-199</v>
      </c>
      <c r="G52" t="s">
        <v>750</v>
      </c>
      <c r="H52">
        <v>15601000</v>
      </c>
      <c r="I52" s="22">
        <v>0</v>
      </c>
      <c r="J52"/>
    </row>
    <row r="53" spans="1:10" x14ac:dyDescent="0.25">
      <c r="A53">
        <v>10907</v>
      </c>
      <c r="B53" t="str">
        <f>VLOOKUP(A53,short22[],2,0)</f>
        <v>ZSE Energetika, a.s.</v>
      </c>
      <c r="C53">
        <v>2021</v>
      </c>
      <c r="D53" t="str">
        <f>VLOOKUP(Tabuľka2[[#This Row],[Pasport - Kód]],short22[],5,0)</f>
        <v>Bratislava</v>
      </c>
      <c r="E53" t="s">
        <v>756</v>
      </c>
      <c r="F53" t="str">
        <f>VLOOKUP(A53,short22[],8,0)</f>
        <v>150-199</v>
      </c>
      <c r="G53" t="s">
        <v>750</v>
      </c>
      <c r="H53">
        <v>16571000</v>
      </c>
      <c r="I53" s="22">
        <v>5.8535996620602257E-2</v>
      </c>
      <c r="J53"/>
    </row>
    <row r="54" spans="1:10" x14ac:dyDescent="0.25">
      <c r="A54">
        <v>10925</v>
      </c>
      <c r="B54" t="str">
        <f>VLOOKUP(A54,short22[],2,0)</f>
        <v>Integrovaná doprava Žilinského kraja, s.r.o.</v>
      </c>
      <c r="C54">
        <v>2018</v>
      </c>
      <c r="D54" t="str">
        <f>VLOOKUP(Tabuľka2[[#This Row],[Pasport - Kód]],short22[],5,0)</f>
        <v>Žilina</v>
      </c>
      <c r="E54" t="s">
        <v>746</v>
      </c>
      <c r="F54" t="str">
        <f>VLOOKUP(A54,short22[],8,0)</f>
        <v>5-9</v>
      </c>
      <c r="G54" t="s">
        <v>750</v>
      </c>
      <c r="H54">
        <v>0</v>
      </c>
      <c r="I54" s="22">
        <v>0</v>
      </c>
      <c r="J54"/>
    </row>
    <row r="55" spans="1:10" x14ac:dyDescent="0.25">
      <c r="A55">
        <v>10925</v>
      </c>
      <c r="B55" t="str">
        <f>VLOOKUP(A55,short22[],2,0)</f>
        <v>Integrovaná doprava Žilinského kraja, s.r.o.</v>
      </c>
      <c r="C55">
        <v>2021</v>
      </c>
      <c r="D55" t="str">
        <f>VLOOKUP(Tabuľka2[[#This Row],[Pasport - Kód]],short22[],5,0)</f>
        <v>Žilina</v>
      </c>
      <c r="E55" t="s">
        <v>746</v>
      </c>
      <c r="F55" t="str">
        <f>VLOOKUP(A55,short22[],8,0)</f>
        <v>5-9</v>
      </c>
      <c r="G55" t="s">
        <v>750</v>
      </c>
      <c r="H55">
        <v>45902</v>
      </c>
      <c r="I55" s="22">
        <v>1</v>
      </c>
      <c r="J55"/>
    </row>
    <row r="56" spans="1:10" x14ac:dyDescent="0.25">
      <c r="A56">
        <v>10929</v>
      </c>
      <c r="B56" t="str">
        <f>VLOOKUP(A56,short22[],2,0)</f>
        <v>Automatic Transport Systems, a.s.</v>
      </c>
      <c r="C56">
        <v>2018</v>
      </c>
      <c r="D56" t="str">
        <f>VLOOKUP(Tabuľka2[[#This Row],[Pasport - Kód]],short22[],5,0)</f>
        <v>Bratislava</v>
      </c>
      <c r="E56" t="s">
        <v>756</v>
      </c>
      <c r="F56" t="str">
        <f>VLOOKUP(A56,short22[],8,0)</f>
        <v>1</v>
      </c>
      <c r="G56" t="s">
        <v>750</v>
      </c>
      <c r="H56">
        <v>0</v>
      </c>
      <c r="I56" s="22">
        <v>0</v>
      </c>
      <c r="J56"/>
    </row>
    <row r="57" spans="1:10" x14ac:dyDescent="0.25">
      <c r="A57">
        <v>10929</v>
      </c>
      <c r="B57" t="str">
        <f>VLOOKUP(A57,short22[],2,0)</f>
        <v>Automatic Transport Systems, a.s.</v>
      </c>
      <c r="C57">
        <v>2021</v>
      </c>
      <c r="D57" t="str">
        <f>VLOOKUP(Tabuľka2[[#This Row],[Pasport - Kód]],short22[],5,0)</f>
        <v>Bratislava</v>
      </c>
      <c r="E57" t="s">
        <v>756</v>
      </c>
      <c r="F57" t="str">
        <f>VLOOKUP(A57,short22[],8,0)</f>
        <v>1</v>
      </c>
      <c r="G57" t="s">
        <v>750</v>
      </c>
      <c r="H57">
        <v>0</v>
      </c>
      <c r="I57" s="25">
        <v>0</v>
      </c>
      <c r="J57"/>
    </row>
    <row r="58" spans="1:10" x14ac:dyDescent="0.25">
      <c r="A58">
        <v>10935</v>
      </c>
      <c r="B58" t="str">
        <f>VLOOKUP(A58,short22[],2,0)</f>
        <v>Siemens Mobility, s. r. o.</v>
      </c>
      <c r="C58">
        <v>2018</v>
      </c>
      <c r="D58" t="str">
        <f>VLOOKUP(Tabuľka2[[#This Row],[Pasport - Kód]],short22[],5,0)</f>
        <v>Bratislava</v>
      </c>
      <c r="E58" t="s">
        <v>756</v>
      </c>
      <c r="F58" t="str">
        <f>VLOOKUP(A58,short22[],8,0)</f>
        <v>250-499</v>
      </c>
      <c r="G58" t="s">
        <v>749</v>
      </c>
      <c r="H58">
        <v>35375772</v>
      </c>
      <c r="I58" s="22">
        <v>0</v>
      </c>
      <c r="J58"/>
    </row>
    <row r="59" spans="1:10" x14ac:dyDescent="0.25">
      <c r="A59">
        <v>10935</v>
      </c>
      <c r="B59" t="str">
        <f>VLOOKUP(A59,short22[],2,0)</f>
        <v>Siemens Mobility, s. r. o.</v>
      </c>
      <c r="C59">
        <v>2021</v>
      </c>
      <c r="D59" t="str">
        <f>VLOOKUP(Tabuľka2[[#This Row],[Pasport - Kód]],short22[],5,0)</f>
        <v>Bratislava</v>
      </c>
      <c r="E59" t="s">
        <v>756</v>
      </c>
      <c r="F59" t="str">
        <f>VLOOKUP(A59,short22[],8,0)</f>
        <v>250-499</v>
      </c>
      <c r="G59" t="s">
        <v>749</v>
      </c>
      <c r="H59">
        <v>107249697</v>
      </c>
      <c r="I59" s="22">
        <v>0.6701550401582953</v>
      </c>
      <c r="J59"/>
    </row>
    <row r="60" spans="1:10" x14ac:dyDescent="0.25">
      <c r="A60">
        <v>10947</v>
      </c>
      <c r="B60" t="str">
        <f>VLOOKUP(A60,short22[],2,0)</f>
        <v>Žilinská univerzita v Žiline - katedra riadiacich a informačných systémov</v>
      </c>
      <c r="C60">
        <v>2018</v>
      </c>
      <c r="D60" t="str">
        <f>VLOOKUP(Tabuľka2[[#This Row],[Pasport - Kód]],short22[],5,0)</f>
        <v>Žilina</v>
      </c>
      <c r="E60" t="s">
        <v>746</v>
      </c>
      <c r="F60" t="str">
        <f>VLOOKUP(A60,short22[],8,0)</f>
        <v>1000-1999</v>
      </c>
      <c r="G60" t="s">
        <v>749</v>
      </c>
      <c r="H60">
        <v>0</v>
      </c>
      <c r="I60" s="22">
        <v>0</v>
      </c>
      <c r="J60"/>
    </row>
    <row r="61" spans="1:10" x14ac:dyDescent="0.25">
      <c r="A61">
        <v>10947</v>
      </c>
      <c r="B61" t="str">
        <f>VLOOKUP(A61,short22[],2,0)</f>
        <v>Žilinská univerzita v Žiline - katedra riadiacich a informačných systémov</v>
      </c>
      <c r="C61">
        <v>2021</v>
      </c>
      <c r="D61" t="str">
        <f>VLOOKUP(Tabuľka2[[#This Row],[Pasport - Kód]],short22[],5,0)</f>
        <v>Žilina</v>
      </c>
      <c r="E61" t="s">
        <v>746</v>
      </c>
      <c r="F61" t="str">
        <f>VLOOKUP(A61,short22[],8,0)</f>
        <v>1000-1999</v>
      </c>
      <c r="G61" t="s">
        <v>749</v>
      </c>
      <c r="H61">
        <v>0</v>
      </c>
      <c r="I61" s="25">
        <v>0</v>
      </c>
      <c r="J61"/>
    </row>
    <row r="62" spans="1:10" x14ac:dyDescent="0.25">
      <c r="A62">
        <v>10957</v>
      </c>
      <c r="B62" t="str">
        <f>VLOOKUP(A62,short22[],2,0)</f>
        <v>Slovenská technická univerzita v Bratislave - Ústav automobilovej mechatroniky</v>
      </c>
      <c r="C62">
        <v>2018</v>
      </c>
      <c r="D62" t="str">
        <f>VLOOKUP(Tabuľka2[[#This Row],[Pasport - Kód]],short22[],5,0)</f>
        <v>Bratislava</v>
      </c>
      <c r="E62" t="s">
        <v>756</v>
      </c>
      <c r="F62" t="str">
        <f>VLOOKUP(A62,short22[],8,0)</f>
        <v>N/A</v>
      </c>
      <c r="G62" t="s">
        <v>749</v>
      </c>
      <c r="H62">
        <v>0</v>
      </c>
      <c r="I62" s="22">
        <v>0</v>
      </c>
      <c r="J62"/>
    </row>
    <row r="63" spans="1:10" x14ac:dyDescent="0.25">
      <c r="A63">
        <v>10957</v>
      </c>
      <c r="B63" t="str">
        <f>VLOOKUP(A63,short22[],2,0)</f>
        <v>Slovenská technická univerzita v Bratislave - Ústav automobilovej mechatroniky</v>
      </c>
      <c r="C63">
        <v>2021</v>
      </c>
      <c r="D63" t="str">
        <f>VLOOKUP(Tabuľka2[[#This Row],[Pasport - Kód]],short22[],5,0)</f>
        <v>Bratislava</v>
      </c>
      <c r="E63" t="s">
        <v>756</v>
      </c>
      <c r="F63" t="str">
        <f>VLOOKUP(A63,short22[],8,0)</f>
        <v>N/A</v>
      </c>
      <c r="G63" t="s">
        <v>749</v>
      </c>
      <c r="H63">
        <v>0</v>
      </c>
      <c r="I63" s="25">
        <v>0</v>
      </c>
      <c r="J63"/>
    </row>
    <row r="64" spans="1:10" x14ac:dyDescent="0.25">
      <c r="A64">
        <v>10981</v>
      </c>
      <c r="B64" t="str">
        <f>VLOOKUP(A64,short22[],2,0)</f>
        <v>FIMAU, s.r.o.</v>
      </c>
      <c r="C64">
        <v>2018</v>
      </c>
      <c r="D64" t="str">
        <f>VLOOKUP(Tabuľka2[[#This Row],[Pasport - Kód]],short22[],5,0)</f>
        <v>Podzámčok</v>
      </c>
      <c r="E64" t="s">
        <v>753</v>
      </c>
      <c r="F64" t="str">
        <f>VLOOKUP(A64,short22[],8,0)</f>
        <v>2</v>
      </c>
      <c r="G64" t="s">
        <v>750</v>
      </c>
      <c r="H64">
        <v>176985</v>
      </c>
      <c r="I64" s="22">
        <v>0</v>
      </c>
      <c r="J64"/>
    </row>
    <row r="65" spans="1:10" x14ac:dyDescent="0.25">
      <c r="A65">
        <v>10981</v>
      </c>
      <c r="B65" t="str">
        <f>VLOOKUP(A65,short22[],2,0)</f>
        <v>FIMAU, s.r.o.</v>
      </c>
      <c r="C65">
        <v>2021</v>
      </c>
      <c r="D65" t="str">
        <f>VLOOKUP(Tabuľka2[[#This Row],[Pasport - Kód]],short22[],5,0)</f>
        <v>Podzámčok</v>
      </c>
      <c r="E65" t="s">
        <v>753</v>
      </c>
      <c r="F65" t="str">
        <f>VLOOKUP(A65,short22[],8,0)</f>
        <v>2</v>
      </c>
      <c r="G65" t="s">
        <v>750</v>
      </c>
      <c r="H65">
        <v>71043</v>
      </c>
      <c r="I65" s="22">
        <v>-1.4912377011105951</v>
      </c>
      <c r="J65"/>
    </row>
    <row r="66" spans="1:10" x14ac:dyDescent="0.25">
      <c r="A66">
        <v>11018</v>
      </c>
      <c r="B66" t="str">
        <f>VLOOKUP(A66,short22[],2,0)</f>
        <v>Aufeer Design Slovakia, s. r. o. (od 15.3.2022 MATADOR Digital, s. r. o.)</v>
      </c>
      <c r="C66">
        <v>2018</v>
      </c>
      <c r="D66" t="str">
        <f>VLOOKUP(Tabuľka2[[#This Row],[Pasport - Kód]],short22[],5,0)</f>
        <v>Košice</v>
      </c>
      <c r="E66" t="s">
        <v>755</v>
      </c>
      <c r="F66" t="str">
        <f>VLOOKUP(A66,short22[],8,0)</f>
        <v>5-9</v>
      </c>
      <c r="G66" t="s">
        <v>750</v>
      </c>
      <c r="H66">
        <v>321334</v>
      </c>
      <c r="I66" s="22">
        <v>0</v>
      </c>
      <c r="J66"/>
    </row>
    <row r="67" spans="1:10" x14ac:dyDescent="0.25">
      <c r="A67">
        <v>11018</v>
      </c>
      <c r="B67" t="str">
        <f>VLOOKUP(A67,short22[],2,0)</f>
        <v>Aufeer Design Slovakia, s. r. o. (od 15.3.2022 MATADOR Digital, s. r. o.)</v>
      </c>
      <c r="C67">
        <v>2021</v>
      </c>
      <c r="D67" t="str">
        <f>VLOOKUP(Tabuľka2[[#This Row],[Pasport - Kód]],short22[],5,0)</f>
        <v>Košice</v>
      </c>
      <c r="E67" t="s">
        <v>755</v>
      </c>
      <c r="F67" t="str">
        <f>VLOOKUP(A67,short22[],8,0)</f>
        <v>5-9</v>
      </c>
      <c r="G67" t="s">
        <v>750</v>
      </c>
      <c r="H67">
        <v>118683</v>
      </c>
      <c r="I67" s="22">
        <v>-1.7074981252580403</v>
      </c>
      <c r="J67"/>
    </row>
    <row r="68" spans="1:10" x14ac:dyDescent="0.25">
      <c r="A68">
        <v>11022</v>
      </c>
      <c r="B68" t="str">
        <f>VLOOKUP(A68,short22[],2,0)</f>
        <v>Eco Auto s. r. o</v>
      </c>
      <c r="C68">
        <v>2018</v>
      </c>
      <c r="D68" t="str">
        <f>VLOOKUP(Tabuľka2[[#This Row],[Pasport - Kód]],short22[],5,0)</f>
        <v>Zvolen</v>
      </c>
      <c r="E68" t="s">
        <v>753</v>
      </c>
      <c r="F68" t="str">
        <f>VLOOKUP(A68,short22[],8,0)</f>
        <v>1</v>
      </c>
      <c r="G68" t="s">
        <v>750</v>
      </c>
      <c r="H68">
        <v>35555</v>
      </c>
      <c r="I68" s="22">
        <v>0</v>
      </c>
      <c r="J68"/>
    </row>
    <row r="69" spans="1:10" x14ac:dyDescent="0.25">
      <c r="A69">
        <v>11022</v>
      </c>
      <c r="B69" t="str">
        <f>VLOOKUP(A69,short22[],2,0)</f>
        <v>Eco Auto s. r. o</v>
      </c>
      <c r="C69">
        <v>2021</v>
      </c>
      <c r="D69" t="str">
        <f>VLOOKUP(Tabuľka2[[#This Row],[Pasport - Kód]],short22[],5,0)</f>
        <v>Zvolen</v>
      </c>
      <c r="E69" t="s">
        <v>753</v>
      </c>
      <c r="F69" t="str">
        <f>VLOOKUP(A69,short22[],8,0)</f>
        <v>1</v>
      </c>
      <c r="G69" t="s">
        <v>750</v>
      </c>
      <c r="H69">
        <v>91110</v>
      </c>
      <c r="I69" s="22">
        <v>0.60975743606629351</v>
      </c>
      <c r="J69"/>
    </row>
    <row r="70" spans="1:10" x14ac:dyDescent="0.25">
      <c r="A70">
        <v>11024</v>
      </c>
      <c r="B70" t="str">
        <f>VLOOKUP(A70,short22[],2,0)</f>
        <v>Slovenská akadémia vied - Elektrotechnický ústav</v>
      </c>
      <c r="C70">
        <v>2018</v>
      </c>
      <c r="D70" t="str">
        <f>VLOOKUP(Tabuľka2[[#This Row],[Pasport - Kód]],short22[],5,0)</f>
        <v>Bratislava</v>
      </c>
      <c r="E70" t="s">
        <v>756</v>
      </c>
      <c r="F70" t="str">
        <f>VLOOKUP(A70,short22[],8,0)</f>
        <v>100-149</v>
      </c>
      <c r="G70" t="s">
        <v>750</v>
      </c>
      <c r="H70">
        <v>0</v>
      </c>
      <c r="I70" s="22">
        <v>0</v>
      </c>
      <c r="J70"/>
    </row>
    <row r="71" spans="1:10" x14ac:dyDescent="0.25">
      <c r="A71">
        <v>11024</v>
      </c>
      <c r="B71" t="str">
        <f>VLOOKUP(A71,short22[],2,0)</f>
        <v>Slovenská akadémia vied - Elektrotechnický ústav</v>
      </c>
      <c r="C71">
        <v>2021</v>
      </c>
      <c r="D71" t="str">
        <f>VLOOKUP(Tabuľka2[[#This Row],[Pasport - Kód]],short22[],5,0)</f>
        <v>Bratislava</v>
      </c>
      <c r="E71" t="s">
        <v>756</v>
      </c>
      <c r="F71" t="str">
        <f>VLOOKUP(A71,short22[],8,0)</f>
        <v>100-149</v>
      </c>
      <c r="G71" t="s">
        <v>750</v>
      </c>
      <c r="H71">
        <v>0</v>
      </c>
      <c r="I71" s="25">
        <v>0</v>
      </c>
      <c r="J71"/>
    </row>
    <row r="72" spans="1:10" x14ac:dyDescent="0.25">
      <c r="A72">
        <v>11034</v>
      </c>
      <c r="B72" t="str">
        <f>VLOOKUP(A72,short22[],2,0)</f>
        <v>BRAIN:IT s. r. o. (Cyber Brain s. r. o.)</v>
      </c>
      <c r="C72">
        <v>2018</v>
      </c>
      <c r="D72" t="str">
        <f>VLOOKUP(Tabuľka2[[#This Row],[Pasport - Kód]],short22[],5,0)</f>
        <v>Bratislava</v>
      </c>
      <c r="E72" t="s">
        <v>756</v>
      </c>
      <c r="F72" t="str">
        <f>VLOOKUP(A72,short22[],8,0)</f>
        <v>20-24</v>
      </c>
      <c r="G72" t="s">
        <v>750</v>
      </c>
      <c r="H72">
        <v>3141235</v>
      </c>
      <c r="I72" s="22">
        <v>0</v>
      </c>
      <c r="J72"/>
    </row>
    <row r="73" spans="1:10" x14ac:dyDescent="0.25">
      <c r="A73">
        <v>11034</v>
      </c>
      <c r="B73" t="str">
        <f>VLOOKUP(A73,short22[],2,0)</f>
        <v>BRAIN:IT s. r. o. (Cyber Brain s. r. o.)</v>
      </c>
      <c r="C73">
        <v>2021</v>
      </c>
      <c r="D73" t="str">
        <f>VLOOKUP(Tabuľka2[[#This Row],[Pasport - Kód]],short22[],5,0)</f>
        <v>Bratislava</v>
      </c>
      <c r="E73" t="s">
        <v>756</v>
      </c>
      <c r="F73" t="str">
        <f>VLOOKUP(A73,short22[],8,0)</f>
        <v>20-24</v>
      </c>
      <c r="G73" t="s">
        <v>750</v>
      </c>
      <c r="H73">
        <v>1604136</v>
      </c>
      <c r="I73" s="22">
        <v>-0.95820990240229009</v>
      </c>
      <c r="J73"/>
    </row>
    <row r="74" spans="1:10" x14ac:dyDescent="0.25">
      <c r="A74">
        <v>11035</v>
      </c>
      <c r="B74" t="str">
        <f>VLOOKUP(A74,short22[],2,0)</f>
        <v>SZT - Stroje, s.r.o.</v>
      </c>
      <c r="C74">
        <v>2018</v>
      </c>
      <c r="D74" t="str">
        <f>VLOOKUP(Tabuľka2[[#This Row],[Pasport - Kód]],short22[],5,0)</f>
        <v>Turany</v>
      </c>
      <c r="E74" t="s">
        <v>746</v>
      </c>
      <c r="F74">
        <f>VLOOKUP(A74,short22[],8,0)</f>
        <v>0</v>
      </c>
      <c r="G74" t="s">
        <v>750</v>
      </c>
      <c r="H74">
        <v>1149322</v>
      </c>
      <c r="I74" s="22">
        <v>0</v>
      </c>
      <c r="J74"/>
    </row>
    <row r="75" spans="1:10" x14ac:dyDescent="0.25">
      <c r="A75">
        <v>11035</v>
      </c>
      <c r="B75" t="str">
        <f>VLOOKUP(A75,short22[],2,0)</f>
        <v>SZT - Stroje, s.r.o.</v>
      </c>
      <c r="C75">
        <v>2021</v>
      </c>
      <c r="D75" t="str">
        <f>VLOOKUP(Tabuľka2[[#This Row],[Pasport - Kód]],short22[],5,0)</f>
        <v>Turany</v>
      </c>
      <c r="E75" t="s">
        <v>746</v>
      </c>
      <c r="F75">
        <f>VLOOKUP(A75,short22[],8,0)</f>
        <v>0</v>
      </c>
      <c r="G75" t="s">
        <v>750</v>
      </c>
      <c r="H75">
        <v>597591</v>
      </c>
      <c r="I75" s="22">
        <v>-0.92325854974388832</v>
      </c>
      <c r="J75"/>
    </row>
    <row r="76" spans="1:10" x14ac:dyDescent="0.25">
      <c r="A76">
        <v>11036</v>
      </c>
      <c r="B76" t="str">
        <f>VLOOKUP(A76,short22[],2,0)</f>
        <v>Centrum pokročilých technológií Bratislava n.o.</v>
      </c>
      <c r="C76">
        <v>2018</v>
      </c>
      <c r="D76" t="str">
        <f>VLOOKUP(Tabuľka2[[#This Row],[Pasport - Kód]],short22[],5,0)</f>
        <v>Bratislava</v>
      </c>
      <c r="E76" t="s">
        <v>756</v>
      </c>
      <c r="F76" t="str">
        <f>VLOOKUP(A76,short22[],8,0)</f>
        <v>5-9</v>
      </c>
      <c r="G76" t="s">
        <v>750</v>
      </c>
      <c r="H76">
        <v>0</v>
      </c>
      <c r="I76" s="22">
        <v>0</v>
      </c>
      <c r="J76"/>
    </row>
    <row r="77" spans="1:10" x14ac:dyDescent="0.25">
      <c r="A77">
        <v>11036</v>
      </c>
      <c r="B77" t="str">
        <f>VLOOKUP(A77,short22[],2,0)</f>
        <v>Centrum pokročilých technológií Bratislava n.o.</v>
      </c>
      <c r="C77">
        <v>2021</v>
      </c>
      <c r="D77" t="str">
        <f>VLOOKUP(Tabuľka2[[#This Row],[Pasport - Kód]],short22[],5,0)</f>
        <v>Bratislava</v>
      </c>
      <c r="E77" t="s">
        <v>756</v>
      </c>
      <c r="F77" t="str">
        <f>VLOOKUP(A77,short22[],8,0)</f>
        <v>5-9</v>
      </c>
      <c r="G77" t="s">
        <v>750</v>
      </c>
      <c r="H77">
        <v>0</v>
      </c>
      <c r="I77" s="25">
        <v>0</v>
      </c>
      <c r="J77"/>
    </row>
    <row r="78" spans="1:10" x14ac:dyDescent="0.25">
      <c r="A78">
        <v>11037</v>
      </c>
      <c r="B78" t="str">
        <f>VLOOKUP(A78,short22[],2,0)</f>
        <v>DSSI, a.s.</v>
      </c>
      <c r="C78">
        <v>2018</v>
      </c>
      <c r="D78" t="str">
        <f>VLOOKUP(Tabuľka2[[#This Row],[Pasport - Kód]],short22[],5,0)</f>
        <v>Bratislava</v>
      </c>
      <c r="E78" t="s">
        <v>756</v>
      </c>
      <c r="F78" t="str">
        <f>VLOOKUP(A78,short22[],8,0)</f>
        <v>2</v>
      </c>
      <c r="G78" t="s">
        <v>750</v>
      </c>
      <c r="H78">
        <v>322769</v>
      </c>
      <c r="I78" s="22">
        <v>0</v>
      </c>
      <c r="J78"/>
    </row>
    <row r="79" spans="1:10" x14ac:dyDescent="0.25">
      <c r="A79">
        <v>11037</v>
      </c>
      <c r="B79" t="str">
        <f>VLOOKUP(A79,short22[],2,0)</f>
        <v>DSSI, a.s.</v>
      </c>
      <c r="C79">
        <v>2021</v>
      </c>
      <c r="D79" t="str">
        <f>VLOOKUP(Tabuľka2[[#This Row],[Pasport - Kód]],short22[],5,0)</f>
        <v>Bratislava</v>
      </c>
      <c r="E79" t="s">
        <v>756</v>
      </c>
      <c r="F79" t="str">
        <f>VLOOKUP(A79,short22[],8,0)</f>
        <v>2</v>
      </c>
      <c r="G79" t="s">
        <v>750</v>
      </c>
      <c r="H79">
        <v>8333</v>
      </c>
      <c r="I79" s="22">
        <v>-37.73382935317413</v>
      </c>
      <c r="J79"/>
    </row>
    <row r="80" spans="1:10" x14ac:dyDescent="0.25">
      <c r="A80">
        <v>11039</v>
      </c>
      <c r="B80" t="str">
        <f>VLOOKUP(A80,short22[],2,0)</f>
        <v>IEE Sensing Slovakia s.r.o.</v>
      </c>
      <c r="C80">
        <v>2018</v>
      </c>
      <c r="D80" t="str">
        <f>VLOOKUP(Tabuľka2[[#This Row],[Pasport - Kód]],short22[],5,0)</f>
        <v>Veľká Ida</v>
      </c>
      <c r="E80" t="s">
        <v>755</v>
      </c>
      <c r="F80" t="str">
        <f>VLOOKUP(A80,short22[],8,0)</f>
        <v>500-999</v>
      </c>
      <c r="G80" t="s">
        <v>749</v>
      </c>
      <c r="H80">
        <v>35345063</v>
      </c>
      <c r="I80" s="22">
        <v>0</v>
      </c>
      <c r="J80"/>
    </row>
    <row r="81" spans="1:10" x14ac:dyDescent="0.25">
      <c r="A81">
        <v>11039</v>
      </c>
      <c r="B81" t="str">
        <f>VLOOKUP(A81,short22[],2,0)</f>
        <v>IEE Sensing Slovakia s.r.o.</v>
      </c>
      <c r="C81">
        <v>2021</v>
      </c>
      <c r="D81" t="str">
        <f>VLOOKUP(Tabuľka2[[#This Row],[Pasport - Kód]],short22[],5,0)</f>
        <v>Veľká Ida</v>
      </c>
      <c r="E81" t="s">
        <v>755</v>
      </c>
      <c r="F81" t="str">
        <f>VLOOKUP(A81,short22[],8,0)</f>
        <v>500-999</v>
      </c>
      <c r="G81" t="s">
        <v>749</v>
      </c>
      <c r="H81">
        <v>60964973</v>
      </c>
      <c r="I81" s="22">
        <v>0.42023983181293295</v>
      </c>
      <c r="J81"/>
    </row>
    <row r="82" spans="1:10" x14ac:dyDescent="0.25">
      <c r="A82">
        <v>11041</v>
      </c>
      <c r="B82" t="str">
        <f>VLOOKUP(A82,short22[],2,0)</f>
        <v>Biotron Labs s. r. o. (15.7.2021 Mobilyze s. r. o.)</v>
      </c>
      <c r="C82">
        <v>2018</v>
      </c>
      <c r="D82" t="str">
        <f>VLOOKUP(Tabuľka2[[#This Row],[Pasport - Kód]],short22[],5,0)</f>
        <v>Bratislava</v>
      </c>
      <c r="E82" t="s">
        <v>756</v>
      </c>
      <c r="F82">
        <f>VLOOKUP(A82,short22[],8,0)</f>
        <v>1</v>
      </c>
      <c r="G82" t="s">
        <v>750</v>
      </c>
      <c r="H82">
        <v>31075</v>
      </c>
      <c r="I82" s="22">
        <v>0</v>
      </c>
      <c r="J82"/>
    </row>
    <row r="83" spans="1:10" x14ac:dyDescent="0.25">
      <c r="A83">
        <v>11041</v>
      </c>
      <c r="B83" t="str">
        <f>VLOOKUP(A83,short22[],2,0)</f>
        <v>Biotron Labs s. r. o. (15.7.2021 Mobilyze s. r. o.)</v>
      </c>
      <c r="C83">
        <v>2021</v>
      </c>
      <c r="D83" t="str">
        <f>VLOOKUP(Tabuľka2[[#This Row],[Pasport - Kód]],short22[],5,0)</f>
        <v>Bratislava</v>
      </c>
      <c r="E83" t="s">
        <v>756</v>
      </c>
      <c r="F83">
        <f>VLOOKUP(A83,short22[],8,0)</f>
        <v>1</v>
      </c>
      <c r="G83" t="s">
        <v>750</v>
      </c>
      <c r="H83">
        <v>29038</v>
      </c>
      <c r="I83" s="22">
        <v>-7.0149459329154895E-2</v>
      </c>
      <c r="J83"/>
    </row>
    <row r="84" spans="1:10" x14ac:dyDescent="0.25">
      <c r="A84">
        <v>11044</v>
      </c>
      <c r="B84" t="str">
        <f>VLOOKUP(A84,short22[],2,0)</f>
        <v>GlobalLogic Slovakia s.r.o.</v>
      </c>
      <c r="C84">
        <v>2018</v>
      </c>
      <c r="D84" t="str">
        <f>VLOOKUP(Tabuľka2[[#This Row],[Pasport - Kód]],short22[],5,0)</f>
        <v>Košice</v>
      </c>
      <c r="E84" t="s">
        <v>755</v>
      </c>
      <c r="F84" t="str">
        <f>VLOOKUP(A84,short22[],8,0)</f>
        <v>250-499</v>
      </c>
      <c r="G84" t="s">
        <v>749</v>
      </c>
      <c r="H84">
        <v>17302603</v>
      </c>
      <c r="I84" s="22">
        <v>0</v>
      </c>
      <c r="J84"/>
    </row>
    <row r="85" spans="1:10" x14ac:dyDescent="0.25">
      <c r="A85">
        <v>11044</v>
      </c>
      <c r="B85" t="str">
        <f>VLOOKUP(A85,short22[],2,0)</f>
        <v>GlobalLogic Slovakia s.r.o.</v>
      </c>
      <c r="C85">
        <v>2021</v>
      </c>
      <c r="D85" t="str">
        <f>VLOOKUP(Tabuľka2[[#This Row],[Pasport - Kód]],short22[],5,0)</f>
        <v>Košice</v>
      </c>
      <c r="E85" t="s">
        <v>755</v>
      </c>
      <c r="F85" t="str">
        <f>VLOOKUP(A85,short22[],8,0)</f>
        <v>250-499</v>
      </c>
      <c r="G85" t="s">
        <v>749</v>
      </c>
      <c r="H85">
        <v>23356842</v>
      </c>
      <c r="I85" s="22">
        <v>0.25920623173286866</v>
      </c>
      <c r="J85"/>
    </row>
    <row r="86" spans="1:10" x14ac:dyDescent="0.25">
      <c r="A86">
        <v>11050</v>
      </c>
      <c r="B86" t="str">
        <f>VLOOKUP(A86,short22[],2,0)</f>
        <v>Zväz stavebných podnikateľov Slovenska</v>
      </c>
      <c r="C86">
        <v>2018</v>
      </c>
      <c r="D86" t="str">
        <f>VLOOKUP(Tabuľka2[[#This Row],[Pasport - Kód]],short22[],5,0)</f>
        <v>Bratislava</v>
      </c>
      <c r="E86" t="s">
        <v>756</v>
      </c>
      <c r="F86" t="str">
        <f>VLOOKUP(A86,short22[],8,0)</f>
        <v>3-4</v>
      </c>
      <c r="G86" t="s">
        <v>750</v>
      </c>
      <c r="H86">
        <v>0</v>
      </c>
      <c r="I86" s="22">
        <v>0</v>
      </c>
      <c r="J86"/>
    </row>
    <row r="87" spans="1:10" x14ac:dyDescent="0.25">
      <c r="A87">
        <v>11050</v>
      </c>
      <c r="B87" t="str">
        <f>VLOOKUP(A87,short22[],2,0)</f>
        <v>Zväz stavebných podnikateľov Slovenska</v>
      </c>
      <c r="C87">
        <v>2021</v>
      </c>
      <c r="D87" t="str">
        <f>VLOOKUP(Tabuľka2[[#This Row],[Pasport - Kód]],short22[],5,0)</f>
        <v>Bratislava</v>
      </c>
      <c r="E87" t="s">
        <v>756</v>
      </c>
      <c r="F87" t="str">
        <f>VLOOKUP(A87,short22[],8,0)</f>
        <v>3-4</v>
      </c>
      <c r="G87" t="s">
        <v>750</v>
      </c>
      <c r="H87">
        <v>0</v>
      </c>
      <c r="I87" s="25">
        <v>0</v>
      </c>
      <c r="J87"/>
    </row>
    <row r="88" spans="1:10" x14ac:dyDescent="0.25">
      <c r="A88">
        <v>11058</v>
      </c>
      <c r="B88" t="str">
        <f>VLOOKUP(A88,short22[],2,0)</f>
        <v>Skyfall Flowers s. r. o.</v>
      </c>
      <c r="C88">
        <v>2018</v>
      </c>
      <c r="D88" t="str">
        <f>VLOOKUP(Tabuľka2[[#This Row],[Pasport - Kód]],short22[],5,0)</f>
        <v>Košice</v>
      </c>
      <c r="E88" t="s">
        <v>755</v>
      </c>
      <c r="F88" t="str">
        <f>VLOOKUP(A88,short22[],8,0)</f>
        <v>N/A</v>
      </c>
      <c r="G88" t="s">
        <v>750</v>
      </c>
      <c r="H88" s="14">
        <v>552775</v>
      </c>
      <c r="I88" s="22">
        <v>0</v>
      </c>
      <c r="J88"/>
    </row>
    <row r="89" spans="1:10" x14ac:dyDescent="0.25">
      <c r="A89">
        <v>11058</v>
      </c>
      <c r="B89" t="str">
        <f>VLOOKUP(A89,short22[],2,0)</f>
        <v>Skyfall Flowers s. r. o.</v>
      </c>
      <c r="C89">
        <v>2021</v>
      </c>
      <c r="D89" t="str">
        <f>VLOOKUP(Tabuľka2[[#This Row],[Pasport - Kód]],short22[],5,0)</f>
        <v>Košice</v>
      </c>
      <c r="E89" t="s">
        <v>755</v>
      </c>
      <c r="F89" t="str">
        <f>VLOOKUP(A89,short22[],8,0)</f>
        <v>N/A</v>
      </c>
      <c r="G89" t="s">
        <v>750</v>
      </c>
      <c r="H89">
        <v>553896</v>
      </c>
      <c r="I89" s="22">
        <v>2.0238456316709272E-3</v>
      </c>
      <c r="J89"/>
    </row>
    <row r="90" spans="1:10" x14ac:dyDescent="0.25">
      <c r="A90">
        <v>11060</v>
      </c>
      <c r="B90" t="str">
        <f>VLOOKUP(A90,short22[],2,0)</f>
        <v>Mobility &amp; Inovation, a. s. (od 28.5.2021 Mobility &amp; Innovation a. s.)</v>
      </c>
      <c r="C90">
        <v>2018</v>
      </c>
      <c r="D90" t="str">
        <f>VLOOKUP(Tabuľka2[[#This Row],[Pasport - Kód]],short22[],5,0)</f>
        <v>Orechová Potôň</v>
      </c>
      <c r="E90" t="s">
        <v>754</v>
      </c>
      <c r="F90">
        <f>VLOOKUP(A90,short22[],8,0)</f>
        <v>0</v>
      </c>
      <c r="G90" t="s">
        <v>750</v>
      </c>
      <c r="H90">
        <v>347129</v>
      </c>
      <c r="I90" s="22">
        <v>0</v>
      </c>
      <c r="J90"/>
    </row>
    <row r="91" spans="1:10" x14ac:dyDescent="0.25">
      <c r="A91">
        <v>11060</v>
      </c>
      <c r="B91" t="str">
        <f>VLOOKUP(A91,short22[],2,0)</f>
        <v>Mobility &amp; Inovation, a. s. (od 28.5.2021 Mobility &amp; Innovation a. s.)</v>
      </c>
      <c r="C91">
        <v>2021</v>
      </c>
      <c r="D91" t="str">
        <f>VLOOKUP(Tabuľka2[[#This Row],[Pasport - Kód]],short22[],5,0)</f>
        <v>Orechová Potôň</v>
      </c>
      <c r="E91" t="s">
        <v>754</v>
      </c>
      <c r="F91">
        <f>VLOOKUP(A91,short22[],8,0)</f>
        <v>0</v>
      </c>
      <c r="G91" t="s">
        <v>750</v>
      </c>
      <c r="H91">
        <v>160141</v>
      </c>
      <c r="I91" s="22">
        <v>-1.1676460119519674</v>
      </c>
      <c r="J91"/>
    </row>
    <row r="92" spans="1:10" x14ac:dyDescent="0.25">
      <c r="A92">
        <v>11064</v>
      </c>
      <c r="B92" t="str">
        <f>VLOOKUP(A92,short22[],2,0)</f>
        <v>Power Mode s.r.o.</v>
      </c>
      <c r="C92">
        <v>2018</v>
      </c>
      <c r="D92" t="str">
        <f>VLOOKUP(Tabuľka2[[#This Row],[Pasport - Kód]],short22[],5,0)</f>
        <v>Láb</v>
      </c>
      <c r="E92" t="s">
        <v>756</v>
      </c>
      <c r="F92">
        <f>VLOOKUP(A92,short22[],8,0)</f>
        <v>0</v>
      </c>
      <c r="G92" t="s">
        <v>750</v>
      </c>
      <c r="H92">
        <v>41092</v>
      </c>
      <c r="I92" s="22">
        <v>0</v>
      </c>
      <c r="J92"/>
    </row>
    <row r="93" spans="1:10" x14ac:dyDescent="0.25">
      <c r="A93">
        <v>11064</v>
      </c>
      <c r="B93" t="str">
        <f>VLOOKUP(A93,short22[],2,0)</f>
        <v>Power Mode s.r.o.</v>
      </c>
      <c r="C93">
        <v>2021</v>
      </c>
      <c r="D93" t="str">
        <f>VLOOKUP(Tabuľka2[[#This Row],[Pasport - Kód]],short22[],5,0)</f>
        <v>Láb</v>
      </c>
      <c r="E93" t="s">
        <v>756</v>
      </c>
      <c r="F93">
        <f>VLOOKUP(A93,short22[],8,0)</f>
        <v>0</v>
      </c>
      <c r="G93" t="s">
        <v>750</v>
      </c>
      <c r="H93">
        <v>183037</v>
      </c>
      <c r="I93" s="22">
        <v>0.77549894283669418</v>
      </c>
      <c r="J93"/>
    </row>
    <row r="94" spans="1:10" x14ac:dyDescent="0.25">
      <c r="A94">
        <v>11096</v>
      </c>
      <c r="B94" t="str">
        <f>VLOOKUP(A94,short22[],2,0)</f>
        <v>FiiHaa Engineering s.r.o.</v>
      </c>
      <c r="C94">
        <v>2018</v>
      </c>
      <c r="D94" t="str">
        <f>VLOOKUP(Tabuľka2[[#This Row],[Pasport - Kód]],short22[],5,0)</f>
        <v>Bratislava</v>
      </c>
      <c r="E94" t="s">
        <v>756</v>
      </c>
      <c r="F94">
        <f>VLOOKUP(A94,short22[],8,0)</f>
        <v>2</v>
      </c>
      <c r="G94" t="s">
        <v>750</v>
      </c>
      <c r="H94">
        <v>239000</v>
      </c>
      <c r="I94" s="22">
        <v>0</v>
      </c>
      <c r="J94"/>
    </row>
    <row r="95" spans="1:10" x14ac:dyDescent="0.25">
      <c r="A95">
        <v>11096</v>
      </c>
      <c r="B95" t="str">
        <f>VLOOKUP(A95,short22[],2,0)</f>
        <v>FiiHaa Engineering s.r.o.</v>
      </c>
      <c r="C95">
        <v>2021</v>
      </c>
      <c r="D95" t="str">
        <f>VLOOKUP(Tabuľka2[[#This Row],[Pasport - Kód]],short22[],5,0)</f>
        <v>Bratislava</v>
      </c>
      <c r="E95" t="s">
        <v>756</v>
      </c>
      <c r="F95">
        <f>VLOOKUP(A95,short22[],8,0)</f>
        <v>2</v>
      </c>
      <c r="G95" t="s">
        <v>750</v>
      </c>
      <c r="H95">
        <v>216400</v>
      </c>
      <c r="I95" s="22">
        <v>-0.1044362292051756</v>
      </c>
      <c r="J95"/>
    </row>
    <row r="96" spans="1:10" x14ac:dyDescent="0.25">
      <c r="A96">
        <v>11118</v>
      </c>
      <c r="B96" t="str">
        <f>VLOOKUP(A96,short22[],2,0)</f>
        <v>Aerobtec s.r.o.</v>
      </c>
      <c r="C96">
        <v>2018</v>
      </c>
      <c r="D96" t="str">
        <f>VLOOKUP(Tabuľka2[[#This Row],[Pasport - Kód]],short22[],5,0)</f>
        <v>Bratislava</v>
      </c>
      <c r="E96" t="s">
        <v>756</v>
      </c>
      <c r="F96" t="str">
        <f>VLOOKUP(A96,short22[],8,0)</f>
        <v>3-4</v>
      </c>
      <c r="G96" t="s">
        <v>750</v>
      </c>
      <c r="H96">
        <v>72365</v>
      </c>
      <c r="I96" s="22">
        <v>0</v>
      </c>
      <c r="J96"/>
    </row>
    <row r="97" spans="1:10" x14ac:dyDescent="0.25">
      <c r="A97">
        <v>11118</v>
      </c>
      <c r="B97" t="str">
        <f>VLOOKUP(A97,short22[],2,0)</f>
        <v>Aerobtec s.r.o.</v>
      </c>
      <c r="C97">
        <v>2021</v>
      </c>
      <c r="D97" t="str">
        <f>VLOOKUP(Tabuľka2[[#This Row],[Pasport - Kód]],short22[],5,0)</f>
        <v>Bratislava</v>
      </c>
      <c r="E97" t="s">
        <v>756</v>
      </c>
      <c r="F97" t="str">
        <f>VLOOKUP(A97,short22[],8,0)</f>
        <v>3-4</v>
      </c>
      <c r="G97" t="s">
        <v>750</v>
      </c>
      <c r="H97">
        <v>71404</v>
      </c>
      <c r="I97" s="22">
        <v>-1.3458629768640411E-2</v>
      </c>
      <c r="J97"/>
    </row>
    <row r="98" spans="1:10" x14ac:dyDescent="0.25">
      <c r="A98">
        <v>11119</v>
      </c>
      <c r="B98" t="str">
        <f>VLOOKUP(A98,short22[],2,0)</f>
        <v>UAVONIC s.r.o.</v>
      </c>
      <c r="C98">
        <v>2018</v>
      </c>
      <c r="D98" t="str">
        <f>VLOOKUP(Tabuľka2[[#This Row],[Pasport - Kód]],short22[],5,0)</f>
        <v>Bratislava</v>
      </c>
      <c r="E98" t="s">
        <v>756</v>
      </c>
      <c r="F98">
        <f>VLOOKUP(A98,short22[],8,0)</f>
        <v>7</v>
      </c>
      <c r="G98" t="s">
        <v>750</v>
      </c>
      <c r="H98">
        <v>298852</v>
      </c>
      <c r="I98" s="22">
        <v>0</v>
      </c>
      <c r="J98"/>
    </row>
    <row r="99" spans="1:10" x14ac:dyDescent="0.25">
      <c r="A99">
        <v>11119</v>
      </c>
      <c r="B99" t="str">
        <f>VLOOKUP(A99,short22[],2,0)</f>
        <v>UAVONIC s.r.o.</v>
      </c>
      <c r="C99">
        <v>2021</v>
      </c>
      <c r="D99" t="str">
        <f>VLOOKUP(Tabuľka2[[#This Row],[Pasport - Kód]],short22[],5,0)</f>
        <v>Bratislava</v>
      </c>
      <c r="E99" t="s">
        <v>756</v>
      </c>
      <c r="F99">
        <f>VLOOKUP(A99,short22[],8,0)</f>
        <v>7</v>
      </c>
      <c r="G99" t="s">
        <v>750</v>
      </c>
      <c r="H99">
        <v>261867</v>
      </c>
      <c r="I99" s="22">
        <v>-0.14123581818251249</v>
      </c>
      <c r="J99"/>
    </row>
    <row r="100" spans="1:10" x14ac:dyDescent="0.25">
      <c r="A100">
        <v>11127</v>
      </c>
      <c r="B100" t="str">
        <f>VLOOKUP(A100,short22[],2,0)</f>
        <v>OMS Intelligence Solutions, s. r. o.</v>
      </c>
      <c r="C100">
        <v>2018</v>
      </c>
      <c r="D100" t="str">
        <f>VLOOKUP(Tabuľka2[[#This Row],[Pasport - Kód]],short22[],5,0)</f>
        <v>Dojč</v>
      </c>
      <c r="E100" t="s">
        <v>754</v>
      </c>
      <c r="F100" t="str">
        <f>VLOOKUP(A100,short22[],8,0)</f>
        <v>N/A</v>
      </c>
      <c r="G100" t="s">
        <v>750</v>
      </c>
      <c r="H100">
        <v>0</v>
      </c>
      <c r="I100" s="22">
        <v>0</v>
      </c>
      <c r="J100"/>
    </row>
    <row r="101" spans="1:10" x14ac:dyDescent="0.25">
      <c r="A101">
        <v>11127</v>
      </c>
      <c r="B101" t="str">
        <f>VLOOKUP(A101,short22[],2,0)</f>
        <v>OMS Intelligence Solutions, s. r. o.</v>
      </c>
      <c r="C101">
        <v>2021</v>
      </c>
      <c r="D101" t="str">
        <f>VLOOKUP(Tabuľka2[[#This Row],[Pasport - Kód]],short22[],5,0)</f>
        <v>Dojč</v>
      </c>
      <c r="E101" t="s">
        <v>754</v>
      </c>
      <c r="F101" t="str">
        <f>VLOOKUP(A101,short22[],8,0)</f>
        <v>N/A</v>
      </c>
      <c r="G101" t="s">
        <v>750</v>
      </c>
      <c r="H101">
        <v>433342</v>
      </c>
      <c r="I101" s="22">
        <v>1</v>
      </c>
      <c r="J101"/>
    </row>
    <row r="102" spans="1:10" x14ac:dyDescent="0.25">
      <c r="A102">
        <v>11147</v>
      </c>
      <c r="B102" t="str">
        <f>VLOOKUP(A102,short22[],2,0)</f>
        <v>Photoneo s. r. o.</v>
      </c>
      <c r="C102">
        <v>2018</v>
      </c>
      <c r="D102" t="str">
        <f>VLOOKUP(Tabuľka2[[#This Row],[Pasport - Kód]],short22[],5,0)</f>
        <v>Bratislava</v>
      </c>
      <c r="E102" t="s">
        <v>756</v>
      </c>
      <c r="F102" t="str">
        <f>VLOOKUP(A102,short22[],8,0)</f>
        <v>100-149</v>
      </c>
      <c r="G102" t="s">
        <v>750</v>
      </c>
      <c r="H102">
        <v>8482339</v>
      </c>
      <c r="I102" s="22">
        <v>0</v>
      </c>
      <c r="J102"/>
    </row>
    <row r="103" spans="1:10" x14ac:dyDescent="0.25">
      <c r="A103">
        <v>11147</v>
      </c>
      <c r="B103" t="str">
        <f>VLOOKUP(A103,short22[],2,0)</f>
        <v>Photoneo s. r. o.</v>
      </c>
      <c r="C103">
        <v>2021</v>
      </c>
      <c r="D103" t="str">
        <f>VLOOKUP(Tabuľka2[[#This Row],[Pasport - Kód]],short22[],5,0)</f>
        <v>Bratislava</v>
      </c>
      <c r="E103" t="s">
        <v>756</v>
      </c>
      <c r="F103" t="str">
        <f>VLOOKUP(A103,short22[],8,0)</f>
        <v>100-149</v>
      </c>
      <c r="G103" t="s">
        <v>750</v>
      </c>
      <c r="H103">
        <v>9585819</v>
      </c>
      <c r="I103" s="22">
        <v>0.11511588107390719</v>
      </c>
      <c r="J103"/>
    </row>
    <row r="104" spans="1:10" x14ac:dyDescent="0.25">
      <c r="A104">
        <v>11154</v>
      </c>
      <c r="B104" t="str">
        <f>VLOOKUP(A104,short22[],2,0)</f>
        <v>Fpt Slovakia s.r.o.</v>
      </c>
      <c r="C104">
        <v>2018</v>
      </c>
      <c r="D104" t="str">
        <f>VLOOKUP(Tabuľka2[[#This Row],[Pasport - Kód]],short22[],5,0)</f>
        <v>Košice</v>
      </c>
      <c r="E104" t="s">
        <v>755</v>
      </c>
      <c r="F104" t="str">
        <f>VLOOKUP(A104,short22[],8,0)</f>
        <v>250-499</v>
      </c>
      <c r="G104" t="s">
        <v>749</v>
      </c>
      <c r="H104">
        <v>13364903</v>
      </c>
      <c r="I104" s="22">
        <v>0</v>
      </c>
      <c r="J104"/>
    </row>
    <row r="105" spans="1:10" x14ac:dyDescent="0.25">
      <c r="A105">
        <v>11154</v>
      </c>
      <c r="B105" t="str">
        <f>VLOOKUP(A105,short22[],2,0)</f>
        <v>Fpt Slovakia s.r.o.</v>
      </c>
      <c r="C105">
        <v>2021</v>
      </c>
      <c r="D105" t="str">
        <f>VLOOKUP(Tabuľka2[[#This Row],[Pasport - Kód]],short22[],5,0)</f>
        <v>Košice</v>
      </c>
      <c r="E105" t="s">
        <v>755</v>
      </c>
      <c r="F105" t="str">
        <f>VLOOKUP(A105,short22[],8,0)</f>
        <v>250-499</v>
      </c>
      <c r="G105" t="s">
        <v>749</v>
      </c>
      <c r="H105">
        <v>14618828</v>
      </c>
      <c r="I105" s="22">
        <v>8.5774659911177553E-2</v>
      </c>
      <c r="J105"/>
    </row>
    <row r="106" spans="1:10" x14ac:dyDescent="0.25">
      <c r="A106">
        <v>11163</v>
      </c>
      <c r="B106" t="str">
        <f>VLOOKUP(A106,short22[],2,0)</f>
        <v>Sensoneo j. s. a.</v>
      </c>
      <c r="C106">
        <v>2018</v>
      </c>
      <c r="D106" t="str">
        <f>VLOOKUP(Tabuľka2[[#This Row],[Pasport - Kód]],short22[],5,0)</f>
        <v>Bratislava</v>
      </c>
      <c r="E106" t="s">
        <v>756</v>
      </c>
      <c r="F106" t="str">
        <f>VLOOKUP(A106,short22[],8,0)</f>
        <v>10-19</v>
      </c>
      <c r="G106" t="s">
        <v>750</v>
      </c>
      <c r="H106">
        <v>392034</v>
      </c>
      <c r="I106" s="22">
        <v>0</v>
      </c>
      <c r="J106"/>
    </row>
    <row r="107" spans="1:10" x14ac:dyDescent="0.25">
      <c r="A107">
        <v>11163</v>
      </c>
      <c r="B107" t="str">
        <f>VLOOKUP(A107,short22[],2,0)</f>
        <v>Sensoneo j. s. a.</v>
      </c>
      <c r="C107">
        <v>2021</v>
      </c>
      <c r="D107" t="str">
        <f>VLOOKUP(Tabuľka2[[#This Row],[Pasport - Kód]],short22[],5,0)</f>
        <v>Bratislava</v>
      </c>
      <c r="E107" t="s">
        <v>756</v>
      </c>
      <c r="F107" t="str">
        <f>VLOOKUP(A107,short22[],8,0)</f>
        <v>10-19</v>
      </c>
      <c r="G107" t="s">
        <v>750</v>
      </c>
      <c r="H107">
        <v>1807505</v>
      </c>
      <c r="I107" s="22">
        <v>0.783107653920736</v>
      </c>
      <c r="J107"/>
    </row>
    <row r="108" spans="1:10" x14ac:dyDescent="0.25">
      <c r="A108">
        <v>11205</v>
      </c>
      <c r="B108" t="str">
        <f>VLOOKUP(A108,short22[],2,0)</f>
        <v>Spacemanic s.r.o.</v>
      </c>
      <c r="C108">
        <v>2018</v>
      </c>
      <c r="D108" t="str">
        <f>VLOOKUP(Tabuľka2[[#This Row],[Pasport - Kód]],short22[],5,0)</f>
        <v>Bratislava</v>
      </c>
      <c r="E108" t="s">
        <v>756</v>
      </c>
      <c r="F108" t="str">
        <f>VLOOKUP(A108,short22[],8,0)</f>
        <v>1</v>
      </c>
      <c r="G108" t="s">
        <v>750</v>
      </c>
      <c r="H108">
        <v>117231</v>
      </c>
      <c r="I108" s="22">
        <v>0</v>
      </c>
      <c r="J108"/>
    </row>
    <row r="109" spans="1:10" x14ac:dyDescent="0.25">
      <c r="A109">
        <v>11205</v>
      </c>
      <c r="B109" t="str">
        <f>VLOOKUP(A109,short22[],2,0)</f>
        <v>Spacemanic s.r.o.</v>
      </c>
      <c r="C109">
        <v>2021</v>
      </c>
      <c r="D109" t="str">
        <f>VLOOKUP(Tabuľka2[[#This Row],[Pasport - Kód]],short22[],5,0)</f>
        <v>Bratislava</v>
      </c>
      <c r="E109" t="s">
        <v>756</v>
      </c>
      <c r="F109" t="str">
        <f>VLOOKUP(A109,short22[],8,0)</f>
        <v>1</v>
      </c>
      <c r="G109" t="s">
        <v>750</v>
      </c>
      <c r="H109">
        <v>57028</v>
      </c>
      <c r="I109" s="22">
        <v>-1.0556744055551659</v>
      </c>
      <c r="J109"/>
    </row>
    <row r="110" spans="1:10" x14ac:dyDescent="0.25">
      <c r="A110">
        <v>11228</v>
      </c>
      <c r="B110" t="str">
        <f>VLOOKUP(A110,short22[],2,0)</f>
        <v>KVANT spol. s r.o.</v>
      </c>
      <c r="C110">
        <v>2018</v>
      </c>
      <c r="D110" t="str">
        <f>VLOOKUP(Tabuľka2[[#This Row],[Pasport - Kód]],short22[],5,0)</f>
        <v>Bratislava</v>
      </c>
      <c r="E110" t="s">
        <v>756</v>
      </c>
      <c r="F110" t="str">
        <f>VLOOKUP(A110,short22[],8,0)</f>
        <v>50-99</v>
      </c>
      <c r="G110" t="s">
        <v>750</v>
      </c>
      <c r="H110">
        <v>8618453</v>
      </c>
      <c r="I110" s="22">
        <v>0</v>
      </c>
      <c r="J110"/>
    </row>
    <row r="111" spans="1:10" x14ac:dyDescent="0.25">
      <c r="A111">
        <v>11228</v>
      </c>
      <c r="B111" t="str">
        <f>VLOOKUP(A111,short22[],2,0)</f>
        <v>KVANT spol. s r.o.</v>
      </c>
      <c r="C111">
        <v>2021</v>
      </c>
      <c r="D111" t="str">
        <f>VLOOKUP(Tabuľka2[[#This Row],[Pasport - Kód]],short22[],5,0)</f>
        <v>Bratislava</v>
      </c>
      <c r="E111" t="s">
        <v>756</v>
      </c>
      <c r="F111" t="str">
        <f>VLOOKUP(A111,short22[],8,0)</f>
        <v>50-99</v>
      </c>
      <c r="G111" t="s">
        <v>750</v>
      </c>
      <c r="H111">
        <v>9524611</v>
      </c>
      <c r="I111" s="22">
        <v>9.5138583612496094E-2</v>
      </c>
      <c r="J111"/>
    </row>
    <row r="112" spans="1:10" x14ac:dyDescent="0.25">
      <c r="A112">
        <v>11231</v>
      </c>
      <c r="B112" t="str">
        <f>VLOOKUP(A112,short22[],2,0)</f>
        <v>Vision Systems s r.o.</v>
      </c>
      <c r="C112">
        <v>2018</v>
      </c>
      <c r="D112" t="str">
        <f>VLOOKUP(Tabuľka2[[#This Row],[Pasport - Kód]],short22[],5,0)</f>
        <v>Bratislava</v>
      </c>
      <c r="E112" t="s">
        <v>756</v>
      </c>
      <c r="F112" t="str">
        <f>VLOOKUP(A112,short22[],8,0)</f>
        <v>5-9</v>
      </c>
      <c r="G112" t="s">
        <v>750</v>
      </c>
      <c r="H112">
        <v>184776</v>
      </c>
      <c r="I112" s="22">
        <v>0</v>
      </c>
      <c r="J112"/>
    </row>
    <row r="113" spans="1:10" x14ac:dyDescent="0.25">
      <c r="A113">
        <v>11231</v>
      </c>
      <c r="B113" t="str">
        <f>VLOOKUP(A113,short22[],2,0)</f>
        <v>Vision Systems s r.o.</v>
      </c>
      <c r="C113">
        <v>2021</v>
      </c>
      <c r="D113" t="str">
        <f>VLOOKUP(Tabuľka2[[#This Row],[Pasport - Kód]],short22[],5,0)</f>
        <v>Bratislava</v>
      </c>
      <c r="E113" t="s">
        <v>756</v>
      </c>
      <c r="F113" t="str">
        <f>VLOOKUP(A113,short22[],8,0)</f>
        <v>5-9</v>
      </c>
      <c r="G113" t="s">
        <v>750</v>
      </c>
      <c r="H113">
        <v>685064</v>
      </c>
      <c r="I113" s="22">
        <v>0.73027921478869129</v>
      </c>
      <c r="J113"/>
    </row>
  </sheetData>
  <phoneticPr fontId="6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FB97F-2587-45B8-A346-72659EBF47D3}">
  <sheetPr>
    <tabColor rgb="FF0070C0"/>
  </sheetPr>
  <dimension ref="A1:C366"/>
  <sheetViews>
    <sheetView workbookViewId="0">
      <selection activeCell="B34" sqref="B34"/>
    </sheetView>
  </sheetViews>
  <sheetFormatPr defaultRowHeight="15" x14ac:dyDescent="0.25"/>
  <cols>
    <col min="1" max="1" width="73.140625" style="2" bestFit="1" customWidth="1"/>
    <col min="2" max="2" width="81.140625" style="2" customWidth="1"/>
    <col min="3" max="3" width="17.7109375" style="2" bestFit="1" customWidth="1"/>
    <col min="4" max="6" width="11.140625" style="2" bestFit="1" customWidth="1"/>
    <col min="7" max="7" width="81.140625" style="2" bestFit="1" customWidth="1"/>
    <col min="8" max="16384" width="9.140625" style="2"/>
  </cols>
  <sheetData>
    <row r="1" spans="1:3" x14ac:dyDescent="0.25">
      <c r="A1" s="34" t="s">
        <v>940</v>
      </c>
      <c r="B1" s="2" t="s">
        <v>901</v>
      </c>
      <c r="C1" s="2" t="s">
        <v>902</v>
      </c>
    </row>
    <row r="2" spans="1:3" x14ac:dyDescent="0.25">
      <c r="A2" s="2" t="s">
        <v>47</v>
      </c>
      <c r="B2" s="2" t="s">
        <v>63</v>
      </c>
      <c r="C2" s="2" t="s">
        <v>903</v>
      </c>
    </row>
    <row r="3" spans="1:3" x14ac:dyDescent="0.25">
      <c r="A3" s="2" t="s">
        <v>93</v>
      </c>
      <c r="B3" s="2" t="s">
        <v>63</v>
      </c>
      <c r="C3" s="2" t="s">
        <v>903</v>
      </c>
    </row>
    <row r="4" spans="1:3" x14ac:dyDescent="0.25">
      <c r="A4" s="2" t="s">
        <v>108</v>
      </c>
      <c r="B4" s="2" t="s">
        <v>63</v>
      </c>
      <c r="C4" s="2" t="s">
        <v>903</v>
      </c>
    </row>
    <row r="5" spans="1:3" x14ac:dyDescent="0.25">
      <c r="A5" s="2" t="s">
        <v>47</v>
      </c>
      <c r="B5" s="2" t="s">
        <v>904</v>
      </c>
      <c r="C5" s="2" t="s">
        <v>278</v>
      </c>
    </row>
    <row r="6" spans="1:3" x14ac:dyDescent="0.25">
      <c r="A6" s="2" t="s">
        <v>47</v>
      </c>
      <c r="B6" s="2" t="s">
        <v>905</v>
      </c>
      <c r="C6" s="2" t="s">
        <v>278</v>
      </c>
    </row>
    <row r="7" spans="1:3" x14ac:dyDescent="0.25">
      <c r="A7" s="2" t="s">
        <v>68</v>
      </c>
      <c r="B7" s="2" t="s">
        <v>84</v>
      </c>
      <c r="C7" s="2" t="s">
        <v>278</v>
      </c>
    </row>
    <row r="8" spans="1:3" x14ac:dyDescent="0.25">
      <c r="A8" s="2" t="s">
        <v>108</v>
      </c>
      <c r="B8" s="2" t="s">
        <v>84</v>
      </c>
      <c r="C8" s="2" t="s">
        <v>278</v>
      </c>
    </row>
    <row r="9" spans="1:3" x14ac:dyDescent="0.25">
      <c r="A9" s="2" t="s">
        <v>108</v>
      </c>
      <c r="B9" s="2" t="s">
        <v>84</v>
      </c>
      <c r="C9" s="2" t="s">
        <v>278</v>
      </c>
    </row>
    <row r="10" spans="1:3" x14ac:dyDescent="0.25">
      <c r="A10" s="2" t="s">
        <v>108</v>
      </c>
      <c r="B10" s="2" t="s">
        <v>84</v>
      </c>
      <c r="C10" s="2" t="s">
        <v>278</v>
      </c>
    </row>
    <row r="11" spans="1:3" x14ac:dyDescent="0.25">
      <c r="A11" s="2" t="s">
        <v>145</v>
      </c>
      <c r="B11" s="2" t="s">
        <v>84</v>
      </c>
      <c r="C11" s="2" t="s">
        <v>278</v>
      </c>
    </row>
    <row r="12" spans="1:3" x14ac:dyDescent="0.25">
      <c r="A12" s="2" t="s">
        <v>145</v>
      </c>
      <c r="B12" s="2" t="s">
        <v>84</v>
      </c>
      <c r="C12" s="2" t="s">
        <v>278</v>
      </c>
    </row>
    <row r="13" spans="1:3" x14ac:dyDescent="0.25">
      <c r="A13" s="2" t="s">
        <v>145</v>
      </c>
      <c r="B13" s="2" t="s">
        <v>84</v>
      </c>
      <c r="C13" s="2" t="s">
        <v>278</v>
      </c>
    </row>
    <row r="14" spans="1:3" x14ac:dyDescent="0.25">
      <c r="A14" s="2" t="s">
        <v>145</v>
      </c>
      <c r="B14" s="2" t="s">
        <v>84</v>
      </c>
      <c r="C14" s="2" t="s">
        <v>278</v>
      </c>
    </row>
    <row r="15" spans="1:3" x14ac:dyDescent="0.25">
      <c r="A15" s="2" t="s">
        <v>68</v>
      </c>
      <c r="B15" s="2" t="s">
        <v>294</v>
      </c>
      <c r="C15" s="2" t="s">
        <v>906</v>
      </c>
    </row>
    <row r="16" spans="1:3" x14ac:dyDescent="0.25">
      <c r="A16" s="2" t="s">
        <v>68</v>
      </c>
      <c r="B16" s="2" t="s">
        <v>493</v>
      </c>
      <c r="C16" s="2" t="s">
        <v>278</v>
      </c>
    </row>
    <row r="17" spans="1:3" x14ac:dyDescent="0.25">
      <c r="A17" s="2" t="s">
        <v>68</v>
      </c>
      <c r="B17" s="2" t="s">
        <v>105</v>
      </c>
      <c r="C17" s="2" t="s">
        <v>907</v>
      </c>
    </row>
    <row r="18" spans="1:3" x14ac:dyDescent="0.25">
      <c r="A18" s="2" t="s">
        <v>93</v>
      </c>
      <c r="B18" s="2" t="s">
        <v>105</v>
      </c>
      <c r="C18" s="2" t="s">
        <v>907</v>
      </c>
    </row>
    <row r="19" spans="1:3" x14ac:dyDescent="0.25">
      <c r="A19" s="2" t="s">
        <v>145</v>
      </c>
      <c r="B19" s="2" t="s">
        <v>105</v>
      </c>
      <c r="C19" s="2" t="s">
        <v>907</v>
      </c>
    </row>
    <row r="20" spans="1:3" x14ac:dyDescent="0.25">
      <c r="A20" s="2" t="s">
        <v>68</v>
      </c>
      <c r="B20" s="2" t="s">
        <v>106</v>
      </c>
      <c r="C20" s="2" t="s">
        <v>278</v>
      </c>
    </row>
    <row r="21" spans="1:3" x14ac:dyDescent="0.25">
      <c r="A21" s="2" t="s">
        <v>93</v>
      </c>
      <c r="B21" s="2" t="s">
        <v>106</v>
      </c>
      <c r="C21" s="2" t="s">
        <v>278</v>
      </c>
    </row>
    <row r="22" spans="1:3" x14ac:dyDescent="0.25">
      <c r="A22" s="2" t="s">
        <v>108</v>
      </c>
      <c r="B22" s="2" t="s">
        <v>106</v>
      </c>
      <c r="C22" s="2" t="s">
        <v>278</v>
      </c>
    </row>
    <row r="23" spans="1:3" x14ac:dyDescent="0.25">
      <c r="A23" s="2" t="s">
        <v>68</v>
      </c>
      <c r="B23" s="2" t="s">
        <v>258</v>
      </c>
      <c r="C23" s="2" t="s">
        <v>908</v>
      </c>
    </row>
    <row r="24" spans="1:3" x14ac:dyDescent="0.25">
      <c r="A24" s="2" t="s">
        <v>108</v>
      </c>
      <c r="B24" s="2" t="s">
        <v>258</v>
      </c>
      <c r="C24" s="2" t="s">
        <v>908</v>
      </c>
    </row>
    <row r="25" spans="1:3" x14ac:dyDescent="0.25">
      <c r="A25" s="2" t="s">
        <v>68</v>
      </c>
      <c r="B25" s="2" t="s">
        <v>142</v>
      </c>
      <c r="C25" s="2" t="s">
        <v>909</v>
      </c>
    </row>
    <row r="26" spans="1:3" x14ac:dyDescent="0.25">
      <c r="A26" s="2" t="s">
        <v>130</v>
      </c>
      <c r="B26" s="2" t="s">
        <v>142</v>
      </c>
      <c r="C26" s="2" t="s">
        <v>909</v>
      </c>
    </row>
    <row r="27" spans="1:3" x14ac:dyDescent="0.25">
      <c r="A27" s="2" t="s">
        <v>68</v>
      </c>
      <c r="B27" s="2" t="s">
        <v>910</v>
      </c>
      <c r="C27" s="2" t="s">
        <v>911</v>
      </c>
    </row>
    <row r="28" spans="1:3" x14ac:dyDescent="0.25">
      <c r="A28" s="2" t="s">
        <v>68</v>
      </c>
      <c r="B28" s="2" t="s">
        <v>912</v>
      </c>
      <c r="C28" s="2" t="s">
        <v>913</v>
      </c>
    </row>
    <row r="29" spans="1:3" x14ac:dyDescent="0.25">
      <c r="A29" s="2" t="s">
        <v>68</v>
      </c>
      <c r="B29" s="2" t="s">
        <v>914</v>
      </c>
      <c r="C29" s="2" t="s">
        <v>278</v>
      </c>
    </row>
    <row r="30" spans="1:3" x14ac:dyDescent="0.25">
      <c r="A30" s="2" t="s">
        <v>93</v>
      </c>
      <c r="B30" s="2" t="s">
        <v>915</v>
      </c>
      <c r="C30" s="2" t="s">
        <v>908</v>
      </c>
    </row>
    <row r="31" spans="1:3" x14ac:dyDescent="0.25">
      <c r="A31" s="2" t="s">
        <v>108</v>
      </c>
      <c r="B31" s="2" t="s">
        <v>283</v>
      </c>
      <c r="C31" s="2" t="s">
        <v>916</v>
      </c>
    </row>
    <row r="32" spans="1:3" x14ac:dyDescent="0.25">
      <c r="A32" s="2" t="s">
        <v>108</v>
      </c>
      <c r="B32" s="2" t="s">
        <v>917</v>
      </c>
      <c r="C32" s="2" t="s">
        <v>918</v>
      </c>
    </row>
    <row r="33" spans="1:3" x14ac:dyDescent="0.25">
      <c r="A33" s="2" t="s">
        <v>108</v>
      </c>
      <c r="B33" s="2" t="s">
        <v>140</v>
      </c>
      <c r="C33" s="2" t="s">
        <v>903</v>
      </c>
    </row>
    <row r="34" spans="1:3" x14ac:dyDescent="0.25">
      <c r="A34" s="2" t="s">
        <v>130</v>
      </c>
      <c r="B34" s="2" t="s">
        <v>140</v>
      </c>
      <c r="C34" s="2" t="s">
        <v>903</v>
      </c>
    </row>
    <row r="35" spans="1:3" x14ac:dyDescent="0.25">
      <c r="A35" s="2" t="s">
        <v>108</v>
      </c>
      <c r="B35" s="2" t="s">
        <v>400</v>
      </c>
      <c r="C35" s="2" t="s">
        <v>278</v>
      </c>
    </row>
    <row r="36" spans="1:3" x14ac:dyDescent="0.25">
      <c r="A36" s="2" t="s">
        <v>130</v>
      </c>
      <c r="B36" s="2" t="s">
        <v>919</v>
      </c>
      <c r="C36" s="2" t="s">
        <v>278</v>
      </c>
    </row>
    <row r="37" spans="1:3" x14ac:dyDescent="0.25">
      <c r="A37" s="2" t="s">
        <v>145</v>
      </c>
      <c r="B37" s="2" t="s">
        <v>919</v>
      </c>
      <c r="C37" s="2" t="s">
        <v>278</v>
      </c>
    </row>
    <row r="38" spans="1:3" x14ac:dyDescent="0.25">
      <c r="A38" s="2" t="s">
        <v>145</v>
      </c>
      <c r="B38" s="2" t="s">
        <v>920</v>
      </c>
      <c r="C38" s="2" t="s">
        <v>921</v>
      </c>
    </row>
    <row r="39" spans="1:3" x14ac:dyDescent="0.25">
      <c r="A39" s="2" t="s">
        <v>164</v>
      </c>
      <c r="B39" s="2" t="s">
        <v>915</v>
      </c>
      <c r="C39" s="2" t="s">
        <v>908</v>
      </c>
    </row>
    <row r="40" spans="1:3" x14ac:dyDescent="0.25">
      <c r="A40" s="2" t="s">
        <v>164</v>
      </c>
      <c r="B40" s="2" t="s">
        <v>283</v>
      </c>
      <c r="C40" s="2" t="s">
        <v>916</v>
      </c>
    </row>
    <row r="41" spans="1:3" x14ac:dyDescent="0.25">
      <c r="A41" s="2" t="s">
        <v>164</v>
      </c>
      <c r="B41" s="2" t="s">
        <v>140</v>
      </c>
      <c r="C41" s="2" t="s">
        <v>903</v>
      </c>
    </row>
    <row r="42" spans="1:3" x14ac:dyDescent="0.25">
      <c r="A42" s="2" t="s">
        <v>164</v>
      </c>
      <c r="B42" s="2" t="s">
        <v>191</v>
      </c>
      <c r="C42" s="2" t="s">
        <v>916</v>
      </c>
    </row>
    <row r="43" spans="1:3" hidden="1" x14ac:dyDescent="0.25">
      <c r="A43" s="2" t="s">
        <v>164</v>
      </c>
      <c r="B43" s="2" t="s">
        <v>590</v>
      </c>
      <c r="C43" s="2" t="s">
        <v>278</v>
      </c>
    </row>
    <row r="44" spans="1:3" x14ac:dyDescent="0.25">
      <c r="A44" s="2" t="s">
        <v>164</v>
      </c>
      <c r="B44" s="2" t="s">
        <v>63</v>
      </c>
      <c r="C44" s="2" t="s">
        <v>903</v>
      </c>
    </row>
    <row r="45" spans="1:3" x14ac:dyDescent="0.25">
      <c r="A45" s="2" t="s">
        <v>164</v>
      </c>
      <c r="B45" s="2" t="s">
        <v>922</v>
      </c>
      <c r="C45" s="2" t="s">
        <v>923</v>
      </c>
    </row>
    <row r="46" spans="1:3" x14ac:dyDescent="0.25">
      <c r="A46" s="2" t="s">
        <v>164</v>
      </c>
      <c r="B46" s="2" t="s">
        <v>294</v>
      </c>
      <c r="C46" s="2" t="s">
        <v>906</v>
      </c>
    </row>
    <row r="47" spans="1:3" x14ac:dyDescent="0.25">
      <c r="A47" s="2" t="s">
        <v>164</v>
      </c>
      <c r="B47" s="2" t="s">
        <v>493</v>
      </c>
      <c r="C47" s="2" t="s">
        <v>278</v>
      </c>
    </row>
    <row r="48" spans="1:3" x14ac:dyDescent="0.25">
      <c r="A48" s="2" t="s">
        <v>164</v>
      </c>
      <c r="B48" s="2" t="s">
        <v>920</v>
      </c>
      <c r="C48" s="2" t="s">
        <v>921</v>
      </c>
    </row>
    <row r="49" spans="1:3" x14ac:dyDescent="0.25">
      <c r="A49" s="2" t="s">
        <v>164</v>
      </c>
      <c r="B49" s="2" t="s">
        <v>105</v>
      </c>
      <c r="C49" s="2" t="s">
        <v>907</v>
      </c>
    </row>
    <row r="50" spans="1:3" x14ac:dyDescent="0.25">
      <c r="A50" s="2" t="s">
        <v>164</v>
      </c>
      <c r="B50" s="2" t="s">
        <v>904</v>
      </c>
      <c r="C50" s="2" t="s">
        <v>278</v>
      </c>
    </row>
    <row r="51" spans="1:3" x14ac:dyDescent="0.25">
      <c r="A51" s="2" t="s">
        <v>164</v>
      </c>
      <c r="B51" s="2" t="s">
        <v>905</v>
      </c>
      <c r="C51" s="2" t="s">
        <v>278</v>
      </c>
    </row>
    <row r="52" spans="1:3" x14ac:dyDescent="0.25">
      <c r="A52" s="2" t="s">
        <v>164</v>
      </c>
      <c r="B52" s="2" t="s">
        <v>258</v>
      </c>
      <c r="C52" s="2" t="s">
        <v>908</v>
      </c>
    </row>
    <row r="53" spans="1:3" x14ac:dyDescent="0.25">
      <c r="A53" s="2" t="s">
        <v>164</v>
      </c>
      <c r="B53" s="2" t="s">
        <v>924</v>
      </c>
      <c r="C53" s="2" t="s">
        <v>916</v>
      </c>
    </row>
    <row r="54" spans="1:3" x14ac:dyDescent="0.25">
      <c r="A54" s="2" t="s">
        <v>164</v>
      </c>
      <c r="B54" s="2" t="s">
        <v>142</v>
      </c>
      <c r="C54" s="2" t="s">
        <v>909</v>
      </c>
    </row>
    <row r="55" spans="1:3" x14ac:dyDescent="0.25">
      <c r="A55" s="2" t="s">
        <v>164</v>
      </c>
      <c r="B55" s="2" t="s">
        <v>925</v>
      </c>
      <c r="C55" s="2" t="s">
        <v>926</v>
      </c>
    </row>
    <row r="56" spans="1:3" x14ac:dyDescent="0.25">
      <c r="A56" s="2" t="s">
        <v>164</v>
      </c>
      <c r="B56" s="2" t="s">
        <v>919</v>
      </c>
      <c r="C56" s="2" t="s">
        <v>278</v>
      </c>
    </row>
    <row r="57" spans="1:3" x14ac:dyDescent="0.25">
      <c r="A57" s="2" t="s">
        <v>184</v>
      </c>
      <c r="B57" s="2" t="s">
        <v>191</v>
      </c>
      <c r="C57" s="2" t="s">
        <v>916</v>
      </c>
    </row>
    <row r="58" spans="1:3" x14ac:dyDescent="0.25">
      <c r="A58" s="2" t="s">
        <v>184</v>
      </c>
      <c r="B58" s="2" t="s">
        <v>142</v>
      </c>
      <c r="C58" s="2" t="s">
        <v>909</v>
      </c>
    </row>
    <row r="59" spans="1:3" x14ac:dyDescent="0.25">
      <c r="A59" s="2" t="s">
        <v>192</v>
      </c>
      <c r="B59" s="2" t="s">
        <v>915</v>
      </c>
      <c r="C59" s="2" t="s">
        <v>908</v>
      </c>
    </row>
    <row r="60" spans="1:3" x14ac:dyDescent="0.25">
      <c r="A60" s="2" t="s">
        <v>192</v>
      </c>
      <c r="B60" s="2" t="s">
        <v>283</v>
      </c>
      <c r="C60" s="2" t="s">
        <v>916</v>
      </c>
    </row>
    <row r="61" spans="1:3" x14ac:dyDescent="0.25">
      <c r="A61" s="2" t="s">
        <v>192</v>
      </c>
      <c r="B61" s="2" t="s">
        <v>917</v>
      </c>
      <c r="C61" s="2" t="s">
        <v>918</v>
      </c>
    </row>
    <row r="62" spans="1:3" x14ac:dyDescent="0.25">
      <c r="A62" s="2" t="s">
        <v>192</v>
      </c>
      <c r="B62" s="2" t="s">
        <v>927</v>
      </c>
      <c r="C62" s="2" t="s">
        <v>278</v>
      </c>
    </row>
    <row r="63" spans="1:3" x14ac:dyDescent="0.25">
      <c r="A63" s="2" t="s">
        <v>192</v>
      </c>
      <c r="B63" s="2" t="s">
        <v>140</v>
      </c>
      <c r="C63" s="2" t="s">
        <v>903</v>
      </c>
    </row>
    <row r="64" spans="1:3" x14ac:dyDescent="0.25">
      <c r="A64" s="2" t="s">
        <v>192</v>
      </c>
      <c r="B64" s="2" t="s">
        <v>191</v>
      </c>
      <c r="C64" s="2" t="s">
        <v>916</v>
      </c>
    </row>
    <row r="65" spans="1:3" hidden="1" x14ac:dyDescent="0.25">
      <c r="A65" s="2" t="s">
        <v>192</v>
      </c>
      <c r="B65" s="2" t="s">
        <v>590</v>
      </c>
      <c r="C65" s="2" t="s">
        <v>278</v>
      </c>
    </row>
    <row r="66" spans="1:3" x14ac:dyDescent="0.25">
      <c r="A66" s="2" t="s">
        <v>192</v>
      </c>
      <c r="B66" s="2" t="s">
        <v>63</v>
      </c>
      <c r="C66" s="2" t="s">
        <v>903</v>
      </c>
    </row>
    <row r="67" spans="1:3" x14ac:dyDescent="0.25">
      <c r="A67" s="2" t="s">
        <v>192</v>
      </c>
      <c r="B67" s="2" t="s">
        <v>84</v>
      </c>
      <c r="C67" s="2" t="s">
        <v>278</v>
      </c>
    </row>
    <row r="68" spans="1:3" x14ac:dyDescent="0.25">
      <c r="A68" s="2" t="s">
        <v>192</v>
      </c>
      <c r="B68" s="2" t="s">
        <v>294</v>
      </c>
      <c r="C68" s="2" t="s">
        <v>906</v>
      </c>
    </row>
    <row r="69" spans="1:3" x14ac:dyDescent="0.25">
      <c r="A69" s="2" t="s">
        <v>192</v>
      </c>
      <c r="B69" s="2" t="s">
        <v>920</v>
      </c>
      <c r="C69" s="2" t="s">
        <v>921</v>
      </c>
    </row>
    <row r="70" spans="1:3" x14ac:dyDescent="0.25">
      <c r="A70" s="2" t="s">
        <v>192</v>
      </c>
      <c r="B70" s="2" t="s">
        <v>105</v>
      </c>
      <c r="C70" s="2" t="s">
        <v>907</v>
      </c>
    </row>
    <row r="71" spans="1:3" x14ac:dyDescent="0.25">
      <c r="A71" s="2" t="s">
        <v>192</v>
      </c>
      <c r="B71" s="2" t="s">
        <v>84</v>
      </c>
      <c r="C71" s="2" t="s">
        <v>278</v>
      </c>
    </row>
    <row r="72" spans="1:3" x14ac:dyDescent="0.25">
      <c r="A72" s="2" t="s">
        <v>192</v>
      </c>
      <c r="B72" s="2" t="s">
        <v>258</v>
      </c>
      <c r="C72" s="2" t="s">
        <v>908</v>
      </c>
    </row>
    <row r="73" spans="1:3" x14ac:dyDescent="0.25">
      <c r="A73" s="2" t="s">
        <v>192</v>
      </c>
      <c r="B73" s="2" t="s">
        <v>142</v>
      </c>
      <c r="C73" s="2" t="s">
        <v>909</v>
      </c>
    </row>
    <row r="74" spans="1:3" x14ac:dyDescent="0.25">
      <c r="A74" s="2" t="s">
        <v>192</v>
      </c>
      <c r="B74" s="2" t="s">
        <v>919</v>
      </c>
      <c r="C74" s="2" t="s">
        <v>278</v>
      </c>
    </row>
    <row r="75" spans="1:3" x14ac:dyDescent="0.25">
      <c r="A75" s="2" t="s">
        <v>192</v>
      </c>
      <c r="B75" s="2" t="s">
        <v>84</v>
      </c>
      <c r="C75" s="2" t="s">
        <v>278</v>
      </c>
    </row>
    <row r="76" spans="1:3" x14ac:dyDescent="0.25">
      <c r="A76" s="2" t="s">
        <v>212</v>
      </c>
      <c r="B76" s="2" t="s">
        <v>191</v>
      </c>
      <c r="C76" s="2" t="s">
        <v>916</v>
      </c>
    </row>
    <row r="77" spans="1:3" x14ac:dyDescent="0.25">
      <c r="A77" s="2" t="s">
        <v>212</v>
      </c>
      <c r="B77" s="2" t="s">
        <v>63</v>
      </c>
      <c r="C77" s="2" t="s">
        <v>903</v>
      </c>
    </row>
    <row r="78" spans="1:3" x14ac:dyDescent="0.25">
      <c r="A78" s="2" t="s">
        <v>212</v>
      </c>
      <c r="B78" s="2" t="s">
        <v>84</v>
      </c>
      <c r="C78" s="2" t="s">
        <v>278</v>
      </c>
    </row>
    <row r="79" spans="1:3" x14ac:dyDescent="0.25">
      <c r="A79" s="2" t="s">
        <v>212</v>
      </c>
      <c r="B79" s="2" t="s">
        <v>922</v>
      </c>
      <c r="C79" s="2" t="s">
        <v>923</v>
      </c>
    </row>
    <row r="80" spans="1:3" x14ac:dyDescent="0.25">
      <c r="A80" s="2" t="s">
        <v>212</v>
      </c>
      <c r="B80" s="2" t="s">
        <v>294</v>
      </c>
      <c r="C80" s="2" t="s">
        <v>906</v>
      </c>
    </row>
    <row r="81" spans="1:3" x14ac:dyDescent="0.25">
      <c r="A81" s="2" t="s">
        <v>212</v>
      </c>
      <c r="B81" s="2" t="s">
        <v>920</v>
      </c>
      <c r="C81" s="2" t="s">
        <v>921</v>
      </c>
    </row>
    <row r="82" spans="1:3" x14ac:dyDescent="0.25">
      <c r="A82" s="2" t="s">
        <v>212</v>
      </c>
      <c r="B82" s="2" t="s">
        <v>105</v>
      </c>
      <c r="C82" s="2" t="s">
        <v>907</v>
      </c>
    </row>
    <row r="83" spans="1:3" x14ac:dyDescent="0.25">
      <c r="A83" s="2" t="s">
        <v>212</v>
      </c>
      <c r="B83" s="2" t="s">
        <v>84</v>
      </c>
      <c r="C83" s="2" t="s">
        <v>278</v>
      </c>
    </row>
    <row r="84" spans="1:3" x14ac:dyDescent="0.25">
      <c r="A84" s="2" t="s">
        <v>212</v>
      </c>
      <c r="B84" s="2" t="s">
        <v>904</v>
      </c>
      <c r="C84" s="2" t="s">
        <v>278</v>
      </c>
    </row>
    <row r="85" spans="1:3" x14ac:dyDescent="0.25">
      <c r="A85" s="2" t="s">
        <v>212</v>
      </c>
      <c r="B85" s="2" t="s">
        <v>905</v>
      </c>
      <c r="C85" s="2" t="s">
        <v>278</v>
      </c>
    </row>
    <row r="86" spans="1:3" x14ac:dyDescent="0.25">
      <c r="A86" s="2" t="s">
        <v>212</v>
      </c>
      <c r="B86" s="2" t="s">
        <v>84</v>
      </c>
      <c r="C86" s="2" t="s">
        <v>278</v>
      </c>
    </row>
    <row r="87" spans="1:3" x14ac:dyDescent="0.25">
      <c r="A87" s="2" t="s">
        <v>212</v>
      </c>
      <c r="B87" s="2" t="s">
        <v>270</v>
      </c>
      <c r="C87" s="2" t="s">
        <v>278</v>
      </c>
    </row>
    <row r="88" spans="1:3" x14ac:dyDescent="0.25">
      <c r="A88" s="2" t="s">
        <v>212</v>
      </c>
      <c r="B88" s="2" t="s">
        <v>925</v>
      </c>
      <c r="C88" s="2" t="s">
        <v>926</v>
      </c>
    </row>
    <row r="89" spans="1:3" x14ac:dyDescent="0.25">
      <c r="A89" s="2" t="s">
        <v>212</v>
      </c>
      <c r="B89" s="2" t="s">
        <v>919</v>
      </c>
      <c r="C89" s="2" t="s">
        <v>278</v>
      </c>
    </row>
    <row r="90" spans="1:3" x14ac:dyDescent="0.25">
      <c r="A90" s="2" t="s">
        <v>212</v>
      </c>
      <c r="B90" s="2" t="s">
        <v>84</v>
      </c>
      <c r="C90" s="2" t="s">
        <v>278</v>
      </c>
    </row>
    <row r="91" spans="1:3" x14ac:dyDescent="0.25">
      <c r="A91" s="2" t="s">
        <v>232</v>
      </c>
      <c r="B91" s="2" t="s">
        <v>84</v>
      </c>
      <c r="C91" s="2" t="s">
        <v>278</v>
      </c>
    </row>
    <row r="92" spans="1:3" x14ac:dyDescent="0.25">
      <c r="A92" s="2" t="s">
        <v>232</v>
      </c>
      <c r="B92" s="2" t="s">
        <v>140</v>
      </c>
      <c r="C92" s="2" t="s">
        <v>903</v>
      </c>
    </row>
    <row r="93" spans="1:3" x14ac:dyDescent="0.25">
      <c r="A93" s="2" t="s">
        <v>232</v>
      </c>
      <c r="B93" s="2" t="s">
        <v>84</v>
      </c>
      <c r="C93" s="2" t="s">
        <v>278</v>
      </c>
    </row>
    <row r="94" spans="1:3" x14ac:dyDescent="0.25">
      <c r="A94" s="2" t="s">
        <v>232</v>
      </c>
      <c r="B94" s="2" t="s">
        <v>105</v>
      </c>
      <c r="C94" s="2" t="s">
        <v>907</v>
      </c>
    </row>
    <row r="95" spans="1:3" x14ac:dyDescent="0.25">
      <c r="A95" s="2" t="s">
        <v>232</v>
      </c>
      <c r="B95" s="2" t="s">
        <v>84</v>
      </c>
      <c r="C95" s="2" t="s">
        <v>278</v>
      </c>
    </row>
    <row r="96" spans="1:3" x14ac:dyDescent="0.25">
      <c r="A96" s="2" t="s">
        <v>232</v>
      </c>
      <c r="B96" s="2" t="s">
        <v>142</v>
      </c>
      <c r="C96" s="2" t="s">
        <v>909</v>
      </c>
    </row>
    <row r="97" spans="1:3" x14ac:dyDescent="0.25">
      <c r="A97" s="2" t="s">
        <v>232</v>
      </c>
      <c r="B97" s="2" t="s">
        <v>84</v>
      </c>
      <c r="C97" s="2" t="s">
        <v>278</v>
      </c>
    </row>
    <row r="98" spans="1:3" x14ac:dyDescent="0.25">
      <c r="A98" s="2" t="s">
        <v>232</v>
      </c>
      <c r="B98" s="2" t="s">
        <v>919</v>
      </c>
      <c r="C98" s="2" t="s">
        <v>278</v>
      </c>
    </row>
    <row r="99" spans="1:3" x14ac:dyDescent="0.25">
      <c r="A99" s="2" t="s">
        <v>232</v>
      </c>
      <c r="B99" s="2" t="s">
        <v>84</v>
      </c>
      <c r="C99" s="2" t="s">
        <v>278</v>
      </c>
    </row>
    <row r="100" spans="1:3" x14ac:dyDescent="0.25">
      <c r="A100" s="2" t="s">
        <v>248</v>
      </c>
      <c r="B100" s="2" t="s">
        <v>915</v>
      </c>
      <c r="C100" s="2" t="s">
        <v>908</v>
      </c>
    </row>
    <row r="101" spans="1:3" x14ac:dyDescent="0.25">
      <c r="A101" s="2" t="s">
        <v>248</v>
      </c>
      <c r="B101" s="2" t="s">
        <v>283</v>
      </c>
      <c r="C101" s="2" t="s">
        <v>916</v>
      </c>
    </row>
    <row r="102" spans="1:3" x14ac:dyDescent="0.25">
      <c r="A102" s="2" t="s">
        <v>248</v>
      </c>
      <c r="B102" s="2" t="s">
        <v>917</v>
      </c>
      <c r="C102" s="2" t="s">
        <v>918</v>
      </c>
    </row>
    <row r="103" spans="1:3" x14ac:dyDescent="0.25">
      <c r="A103" s="2" t="s">
        <v>248</v>
      </c>
      <c r="B103" s="2" t="s">
        <v>84</v>
      </c>
      <c r="C103" s="2" t="s">
        <v>278</v>
      </c>
    </row>
    <row r="104" spans="1:3" x14ac:dyDescent="0.25">
      <c r="A104" s="2" t="s">
        <v>248</v>
      </c>
      <c r="B104" s="2" t="s">
        <v>493</v>
      </c>
      <c r="C104" s="2" t="s">
        <v>278</v>
      </c>
    </row>
    <row r="105" spans="1:3" x14ac:dyDescent="0.25">
      <c r="A105" s="2" t="s">
        <v>248</v>
      </c>
      <c r="B105" s="2" t="s">
        <v>920</v>
      </c>
      <c r="C105" s="2" t="s">
        <v>921</v>
      </c>
    </row>
    <row r="106" spans="1:3" x14ac:dyDescent="0.25">
      <c r="A106" s="2" t="s">
        <v>248</v>
      </c>
      <c r="B106" s="2" t="s">
        <v>258</v>
      </c>
      <c r="C106" s="2" t="s">
        <v>908</v>
      </c>
    </row>
    <row r="107" spans="1:3" x14ac:dyDescent="0.25">
      <c r="A107" s="2" t="s">
        <v>248</v>
      </c>
      <c r="B107" s="2" t="s">
        <v>910</v>
      </c>
      <c r="C107" s="2" t="s">
        <v>911</v>
      </c>
    </row>
    <row r="108" spans="1:3" x14ac:dyDescent="0.25">
      <c r="A108" s="2" t="s">
        <v>248</v>
      </c>
      <c r="B108" s="2" t="s">
        <v>912</v>
      </c>
      <c r="C108" s="2" t="s">
        <v>913</v>
      </c>
    </row>
    <row r="109" spans="1:3" x14ac:dyDescent="0.25">
      <c r="A109" s="2" t="s">
        <v>248</v>
      </c>
      <c r="B109" s="2" t="s">
        <v>914</v>
      </c>
      <c r="C109" s="2" t="s">
        <v>278</v>
      </c>
    </row>
    <row r="110" spans="1:3" x14ac:dyDescent="0.25">
      <c r="A110" s="2" t="s">
        <v>260</v>
      </c>
      <c r="B110" s="2" t="s">
        <v>915</v>
      </c>
      <c r="C110" s="2" t="s">
        <v>908</v>
      </c>
    </row>
    <row r="111" spans="1:3" x14ac:dyDescent="0.25">
      <c r="A111" s="2" t="s">
        <v>260</v>
      </c>
      <c r="B111" s="2" t="s">
        <v>84</v>
      </c>
      <c r="C111" s="2" t="s">
        <v>278</v>
      </c>
    </row>
    <row r="112" spans="1:3" x14ac:dyDescent="0.25">
      <c r="A112" s="2" t="s">
        <v>260</v>
      </c>
      <c r="B112" s="2" t="s">
        <v>84</v>
      </c>
      <c r="C112" s="2" t="s">
        <v>278</v>
      </c>
    </row>
    <row r="113" spans="1:3" x14ac:dyDescent="0.25">
      <c r="A113" s="2" t="s">
        <v>260</v>
      </c>
      <c r="B113" s="2" t="s">
        <v>84</v>
      </c>
      <c r="C113" s="2" t="s">
        <v>278</v>
      </c>
    </row>
    <row r="114" spans="1:3" x14ac:dyDescent="0.25">
      <c r="A114" s="2" t="s">
        <v>260</v>
      </c>
      <c r="B114" s="2" t="s">
        <v>84</v>
      </c>
      <c r="C114" s="2" t="s">
        <v>278</v>
      </c>
    </row>
    <row r="115" spans="1:3" x14ac:dyDescent="0.25">
      <c r="A115" s="2" t="s">
        <v>260</v>
      </c>
      <c r="B115" s="2" t="s">
        <v>270</v>
      </c>
      <c r="C115" s="2" t="s">
        <v>278</v>
      </c>
    </row>
    <row r="116" spans="1:3" x14ac:dyDescent="0.25">
      <c r="A116" s="2" t="s">
        <v>274</v>
      </c>
      <c r="B116" s="2" t="s">
        <v>283</v>
      </c>
      <c r="C116" s="2" t="s">
        <v>916</v>
      </c>
    </row>
    <row r="117" spans="1:3" x14ac:dyDescent="0.25">
      <c r="A117" s="2" t="s">
        <v>274</v>
      </c>
      <c r="B117" s="2" t="s">
        <v>140</v>
      </c>
      <c r="C117" s="2" t="s">
        <v>903</v>
      </c>
    </row>
    <row r="118" spans="1:3" x14ac:dyDescent="0.25">
      <c r="A118" s="2" t="s">
        <v>274</v>
      </c>
      <c r="B118" s="2" t="s">
        <v>258</v>
      </c>
      <c r="C118" s="2" t="s">
        <v>908</v>
      </c>
    </row>
    <row r="119" spans="1:3" x14ac:dyDescent="0.25">
      <c r="A119" s="2" t="s">
        <v>288</v>
      </c>
      <c r="B119" s="2" t="s">
        <v>140</v>
      </c>
      <c r="C119" s="2" t="s">
        <v>903</v>
      </c>
    </row>
    <row r="120" spans="1:3" x14ac:dyDescent="0.25">
      <c r="A120" s="2" t="s">
        <v>288</v>
      </c>
      <c r="B120" s="2" t="s">
        <v>294</v>
      </c>
      <c r="C120" s="2" t="s">
        <v>906</v>
      </c>
    </row>
    <row r="121" spans="1:3" x14ac:dyDescent="0.25">
      <c r="A121" s="2" t="s">
        <v>288</v>
      </c>
      <c r="B121" s="2" t="s">
        <v>904</v>
      </c>
      <c r="C121" s="2" t="s">
        <v>278</v>
      </c>
    </row>
    <row r="122" spans="1:3" x14ac:dyDescent="0.25">
      <c r="A122" s="2" t="s">
        <v>288</v>
      </c>
      <c r="B122" s="2" t="s">
        <v>905</v>
      </c>
      <c r="C122" s="2" t="s">
        <v>278</v>
      </c>
    </row>
    <row r="123" spans="1:3" x14ac:dyDescent="0.25">
      <c r="A123" s="2" t="s">
        <v>295</v>
      </c>
      <c r="B123" s="2" t="s">
        <v>84</v>
      </c>
      <c r="C123" s="2" t="s">
        <v>278</v>
      </c>
    </row>
    <row r="124" spans="1:3" x14ac:dyDescent="0.25">
      <c r="A124" s="2" t="s">
        <v>295</v>
      </c>
      <c r="B124" s="2" t="s">
        <v>84</v>
      </c>
      <c r="C124" s="2" t="s">
        <v>278</v>
      </c>
    </row>
    <row r="125" spans="1:3" x14ac:dyDescent="0.25">
      <c r="A125" s="2" t="s">
        <v>295</v>
      </c>
      <c r="B125" s="2" t="s">
        <v>84</v>
      </c>
      <c r="C125" s="2" t="s">
        <v>278</v>
      </c>
    </row>
    <row r="126" spans="1:3" x14ac:dyDescent="0.25">
      <c r="A126" s="2" t="s">
        <v>295</v>
      </c>
      <c r="B126" s="2" t="s">
        <v>258</v>
      </c>
      <c r="C126" s="2" t="s">
        <v>908</v>
      </c>
    </row>
    <row r="127" spans="1:3" x14ac:dyDescent="0.25">
      <c r="A127" s="2" t="s">
        <v>295</v>
      </c>
      <c r="B127" s="2" t="s">
        <v>84</v>
      </c>
      <c r="C127" s="2" t="s">
        <v>278</v>
      </c>
    </row>
    <row r="128" spans="1:3" x14ac:dyDescent="0.25">
      <c r="A128" s="2" t="s">
        <v>295</v>
      </c>
      <c r="B128" s="2" t="s">
        <v>84</v>
      </c>
      <c r="C128" s="2" t="s">
        <v>278</v>
      </c>
    </row>
    <row r="129" spans="1:3" x14ac:dyDescent="0.25">
      <c r="A129" s="2" t="s">
        <v>308</v>
      </c>
      <c r="B129" s="2" t="s">
        <v>84</v>
      </c>
      <c r="C129" s="2" t="s">
        <v>278</v>
      </c>
    </row>
    <row r="130" spans="1:3" x14ac:dyDescent="0.25">
      <c r="A130" s="2" t="s">
        <v>308</v>
      </c>
      <c r="B130" s="2" t="s">
        <v>84</v>
      </c>
      <c r="C130" s="2" t="s">
        <v>278</v>
      </c>
    </row>
    <row r="131" spans="1:3" x14ac:dyDescent="0.25">
      <c r="A131" s="2" t="s">
        <v>308</v>
      </c>
      <c r="B131" s="2" t="s">
        <v>84</v>
      </c>
      <c r="C131" s="2" t="s">
        <v>278</v>
      </c>
    </row>
    <row r="132" spans="1:3" x14ac:dyDescent="0.25">
      <c r="A132" s="2" t="s">
        <v>308</v>
      </c>
      <c r="B132" s="2" t="s">
        <v>84</v>
      </c>
      <c r="C132" s="2" t="s">
        <v>278</v>
      </c>
    </row>
    <row r="133" spans="1:3" x14ac:dyDescent="0.25">
      <c r="A133" s="2" t="s">
        <v>308</v>
      </c>
      <c r="B133" s="2" t="s">
        <v>84</v>
      </c>
      <c r="C133" s="2" t="s">
        <v>278</v>
      </c>
    </row>
    <row r="134" spans="1:3" x14ac:dyDescent="0.25">
      <c r="A134" s="2" t="s">
        <v>732</v>
      </c>
      <c r="B134" s="2" t="s">
        <v>140</v>
      </c>
      <c r="C134" s="2" t="s">
        <v>903</v>
      </c>
    </row>
    <row r="135" spans="1:3" x14ac:dyDescent="0.25">
      <c r="A135" s="2" t="s">
        <v>732</v>
      </c>
      <c r="B135" s="2" t="s">
        <v>493</v>
      </c>
      <c r="C135" s="2" t="s">
        <v>278</v>
      </c>
    </row>
    <row r="136" spans="1:3" x14ac:dyDescent="0.25">
      <c r="A136" s="2" t="s">
        <v>732</v>
      </c>
      <c r="B136" s="2" t="s">
        <v>105</v>
      </c>
      <c r="C136" s="2" t="s">
        <v>907</v>
      </c>
    </row>
    <row r="137" spans="1:3" x14ac:dyDescent="0.25">
      <c r="A137" s="2" t="s">
        <v>331</v>
      </c>
      <c r="B137" s="2" t="s">
        <v>84</v>
      </c>
      <c r="C137" s="2" t="s">
        <v>278</v>
      </c>
    </row>
    <row r="138" spans="1:3" x14ac:dyDescent="0.25">
      <c r="A138" s="2" t="s">
        <v>331</v>
      </c>
      <c r="B138" s="2" t="s">
        <v>84</v>
      </c>
      <c r="C138" s="2" t="s">
        <v>278</v>
      </c>
    </row>
    <row r="139" spans="1:3" x14ac:dyDescent="0.25">
      <c r="A139" s="2" t="s">
        <v>331</v>
      </c>
      <c r="B139" s="2" t="s">
        <v>105</v>
      </c>
      <c r="C139" s="2" t="s">
        <v>907</v>
      </c>
    </row>
    <row r="140" spans="1:3" x14ac:dyDescent="0.25">
      <c r="A140" s="2" t="s">
        <v>331</v>
      </c>
      <c r="B140" s="2" t="s">
        <v>84</v>
      </c>
      <c r="C140" s="2" t="s">
        <v>278</v>
      </c>
    </row>
    <row r="141" spans="1:3" x14ac:dyDescent="0.25">
      <c r="A141" s="2" t="s">
        <v>331</v>
      </c>
      <c r="B141" s="2" t="s">
        <v>928</v>
      </c>
      <c r="C141" s="2" t="s">
        <v>929</v>
      </c>
    </row>
    <row r="142" spans="1:3" x14ac:dyDescent="0.25">
      <c r="A142" s="2" t="s">
        <v>331</v>
      </c>
      <c r="B142" s="2" t="s">
        <v>930</v>
      </c>
      <c r="C142" s="2" t="s">
        <v>278</v>
      </c>
    </row>
    <row r="143" spans="1:3" x14ac:dyDescent="0.25">
      <c r="A143" s="2" t="s">
        <v>331</v>
      </c>
      <c r="B143" s="2" t="s">
        <v>919</v>
      </c>
      <c r="C143" s="2" t="s">
        <v>278</v>
      </c>
    </row>
    <row r="144" spans="1:3" x14ac:dyDescent="0.25">
      <c r="A144" s="2" t="s">
        <v>344</v>
      </c>
      <c r="B144" s="2" t="s">
        <v>84</v>
      </c>
      <c r="C144" s="2" t="s">
        <v>278</v>
      </c>
    </row>
    <row r="145" spans="1:3" x14ac:dyDescent="0.25">
      <c r="A145" s="2" t="s">
        <v>344</v>
      </c>
      <c r="B145" s="2" t="s">
        <v>84</v>
      </c>
      <c r="C145" s="2" t="s">
        <v>278</v>
      </c>
    </row>
    <row r="146" spans="1:3" x14ac:dyDescent="0.25">
      <c r="A146" s="2" t="s">
        <v>344</v>
      </c>
      <c r="B146" s="2" t="s">
        <v>294</v>
      </c>
      <c r="C146" s="2" t="s">
        <v>906</v>
      </c>
    </row>
    <row r="147" spans="1:3" x14ac:dyDescent="0.25">
      <c r="A147" s="2" t="s">
        <v>344</v>
      </c>
      <c r="B147" s="2" t="s">
        <v>105</v>
      </c>
      <c r="C147" s="2" t="s">
        <v>907</v>
      </c>
    </row>
    <row r="148" spans="1:3" x14ac:dyDescent="0.25">
      <c r="A148" s="2" t="s">
        <v>344</v>
      </c>
      <c r="B148" s="2" t="s">
        <v>84</v>
      </c>
      <c r="C148" s="2" t="s">
        <v>278</v>
      </c>
    </row>
    <row r="149" spans="1:3" x14ac:dyDescent="0.25">
      <c r="A149" s="2" t="s">
        <v>344</v>
      </c>
      <c r="B149" s="2" t="s">
        <v>910</v>
      </c>
      <c r="C149" s="2" t="s">
        <v>911</v>
      </c>
    </row>
    <row r="150" spans="1:3" x14ac:dyDescent="0.25">
      <c r="A150" s="2" t="s">
        <v>344</v>
      </c>
      <c r="B150" s="2" t="s">
        <v>912</v>
      </c>
      <c r="C150" s="2" t="s">
        <v>913</v>
      </c>
    </row>
    <row r="151" spans="1:3" x14ac:dyDescent="0.25">
      <c r="A151" s="2" t="s">
        <v>344</v>
      </c>
      <c r="B151" s="2" t="s">
        <v>914</v>
      </c>
      <c r="C151" s="2" t="s">
        <v>278</v>
      </c>
    </row>
    <row r="152" spans="1:3" x14ac:dyDescent="0.25">
      <c r="A152" s="2" t="s">
        <v>353</v>
      </c>
      <c r="B152" s="2" t="s">
        <v>84</v>
      </c>
      <c r="C152" s="2" t="s">
        <v>278</v>
      </c>
    </row>
    <row r="153" spans="1:3" x14ac:dyDescent="0.25">
      <c r="A153" s="2" t="s">
        <v>353</v>
      </c>
      <c r="B153" s="2" t="s">
        <v>84</v>
      </c>
      <c r="C153" s="2" t="s">
        <v>278</v>
      </c>
    </row>
    <row r="154" spans="1:3" x14ac:dyDescent="0.25">
      <c r="A154" s="2" t="s">
        <v>365</v>
      </c>
      <c r="B154" s="2" t="s">
        <v>63</v>
      </c>
      <c r="C154" s="2" t="s">
        <v>903</v>
      </c>
    </row>
    <row r="155" spans="1:3" x14ac:dyDescent="0.25">
      <c r="A155" s="2" t="s">
        <v>372</v>
      </c>
      <c r="B155" s="2" t="s">
        <v>84</v>
      </c>
      <c r="C155" s="2" t="s">
        <v>278</v>
      </c>
    </row>
    <row r="156" spans="1:3" x14ac:dyDescent="0.25">
      <c r="A156" s="2" t="s">
        <v>372</v>
      </c>
      <c r="B156" s="2" t="s">
        <v>84</v>
      </c>
      <c r="C156" s="2" t="s">
        <v>278</v>
      </c>
    </row>
    <row r="157" spans="1:3" x14ac:dyDescent="0.25">
      <c r="A157" s="2" t="s">
        <v>372</v>
      </c>
      <c r="B157" s="2" t="s">
        <v>294</v>
      </c>
      <c r="C157" s="2" t="s">
        <v>906</v>
      </c>
    </row>
    <row r="158" spans="1:3" x14ac:dyDescent="0.25">
      <c r="A158" s="2" t="s">
        <v>372</v>
      </c>
      <c r="B158" s="2" t="s">
        <v>105</v>
      </c>
      <c r="C158" s="2" t="s">
        <v>907</v>
      </c>
    </row>
    <row r="159" spans="1:3" x14ac:dyDescent="0.25">
      <c r="A159" s="2" t="s">
        <v>372</v>
      </c>
      <c r="B159" s="2" t="s">
        <v>84</v>
      </c>
      <c r="C159" s="2" t="s">
        <v>278</v>
      </c>
    </row>
    <row r="160" spans="1:3" x14ac:dyDescent="0.25">
      <c r="A160" s="2" t="s">
        <v>372</v>
      </c>
      <c r="B160" s="2" t="s">
        <v>84</v>
      </c>
      <c r="C160" s="2" t="s">
        <v>278</v>
      </c>
    </row>
    <row r="161" spans="1:3" x14ac:dyDescent="0.25">
      <c r="A161" s="2" t="s">
        <v>372</v>
      </c>
      <c r="B161" s="2" t="s">
        <v>910</v>
      </c>
      <c r="C161" s="2" t="s">
        <v>911</v>
      </c>
    </row>
    <row r="162" spans="1:3" x14ac:dyDescent="0.25">
      <c r="A162" s="2" t="s">
        <v>372</v>
      </c>
      <c r="B162" s="2" t="s">
        <v>270</v>
      </c>
      <c r="C162" s="2" t="s">
        <v>278</v>
      </c>
    </row>
    <row r="163" spans="1:3" x14ac:dyDescent="0.25">
      <c r="A163" s="2" t="s">
        <v>372</v>
      </c>
      <c r="B163" s="2" t="s">
        <v>919</v>
      </c>
      <c r="C163" s="2" t="s">
        <v>278</v>
      </c>
    </row>
    <row r="164" spans="1:3" x14ac:dyDescent="0.25">
      <c r="A164" s="2" t="s">
        <v>372</v>
      </c>
      <c r="B164" s="2" t="s">
        <v>84</v>
      </c>
      <c r="C164" s="2" t="s">
        <v>278</v>
      </c>
    </row>
    <row r="165" spans="1:3" x14ac:dyDescent="0.25">
      <c r="A165" s="2" t="s">
        <v>382</v>
      </c>
      <c r="B165" s="2" t="s">
        <v>915</v>
      </c>
      <c r="C165" s="2" t="s">
        <v>908</v>
      </c>
    </row>
    <row r="166" spans="1:3" x14ac:dyDescent="0.25">
      <c r="A166" s="2" t="s">
        <v>382</v>
      </c>
      <c r="B166" s="2" t="s">
        <v>283</v>
      </c>
      <c r="C166" s="2" t="s">
        <v>916</v>
      </c>
    </row>
    <row r="167" spans="1:3" x14ac:dyDescent="0.25">
      <c r="A167" s="2" t="s">
        <v>382</v>
      </c>
      <c r="B167" s="2" t="s">
        <v>140</v>
      </c>
      <c r="C167" s="2" t="s">
        <v>903</v>
      </c>
    </row>
    <row r="168" spans="1:3" x14ac:dyDescent="0.25">
      <c r="A168" s="2" t="s">
        <v>382</v>
      </c>
      <c r="B168" s="2" t="s">
        <v>493</v>
      </c>
      <c r="C168" s="2" t="s">
        <v>278</v>
      </c>
    </row>
    <row r="169" spans="1:3" x14ac:dyDescent="0.25">
      <c r="A169" s="2" t="s">
        <v>393</v>
      </c>
      <c r="B169" s="2" t="s">
        <v>84</v>
      </c>
      <c r="C169" s="2" t="s">
        <v>278</v>
      </c>
    </row>
    <row r="170" spans="1:3" x14ac:dyDescent="0.25">
      <c r="A170" s="2" t="s">
        <v>393</v>
      </c>
      <c r="B170" s="2" t="s">
        <v>84</v>
      </c>
      <c r="C170" s="2" t="s">
        <v>278</v>
      </c>
    </row>
    <row r="171" spans="1:3" x14ac:dyDescent="0.25">
      <c r="A171" s="2" t="s">
        <v>393</v>
      </c>
      <c r="B171" s="2" t="s">
        <v>294</v>
      </c>
      <c r="C171" s="2" t="s">
        <v>906</v>
      </c>
    </row>
    <row r="172" spans="1:3" x14ac:dyDescent="0.25">
      <c r="A172" s="2" t="s">
        <v>393</v>
      </c>
      <c r="B172" s="2" t="s">
        <v>493</v>
      </c>
      <c r="C172" s="2" t="s">
        <v>278</v>
      </c>
    </row>
    <row r="173" spans="1:3" x14ac:dyDescent="0.25">
      <c r="A173" s="2" t="s">
        <v>393</v>
      </c>
      <c r="B173" s="2" t="s">
        <v>105</v>
      </c>
      <c r="C173" s="2" t="s">
        <v>907</v>
      </c>
    </row>
    <row r="174" spans="1:3" x14ac:dyDescent="0.25">
      <c r="A174" s="2" t="s">
        <v>393</v>
      </c>
      <c r="B174" s="2" t="s">
        <v>400</v>
      </c>
      <c r="C174" s="2" t="s">
        <v>278</v>
      </c>
    </row>
    <row r="175" spans="1:3" x14ac:dyDescent="0.25">
      <c r="A175" s="2" t="s">
        <v>393</v>
      </c>
      <c r="B175" s="2" t="s">
        <v>910</v>
      </c>
      <c r="C175" s="2" t="s">
        <v>911</v>
      </c>
    </row>
    <row r="176" spans="1:3" x14ac:dyDescent="0.25">
      <c r="A176" s="2" t="s">
        <v>393</v>
      </c>
      <c r="B176" s="2" t="s">
        <v>912</v>
      </c>
      <c r="C176" s="2" t="s">
        <v>913</v>
      </c>
    </row>
    <row r="177" spans="1:3" x14ac:dyDescent="0.25">
      <c r="A177" s="2" t="s">
        <v>393</v>
      </c>
      <c r="B177" s="2" t="s">
        <v>914</v>
      </c>
      <c r="C177" s="2" t="s">
        <v>278</v>
      </c>
    </row>
    <row r="178" spans="1:3" x14ac:dyDescent="0.25">
      <c r="A178" s="2" t="s">
        <v>393</v>
      </c>
      <c r="B178" s="2" t="s">
        <v>270</v>
      </c>
      <c r="C178" s="2" t="s">
        <v>278</v>
      </c>
    </row>
    <row r="179" spans="1:3" x14ac:dyDescent="0.25">
      <c r="A179" s="2" t="s">
        <v>393</v>
      </c>
      <c r="B179" s="2" t="s">
        <v>919</v>
      </c>
      <c r="C179" s="2" t="s">
        <v>278</v>
      </c>
    </row>
    <row r="180" spans="1:3" x14ac:dyDescent="0.25">
      <c r="A180" s="2" t="s">
        <v>402</v>
      </c>
      <c r="B180" s="2" t="s">
        <v>283</v>
      </c>
      <c r="C180" s="2" t="s">
        <v>916</v>
      </c>
    </row>
    <row r="181" spans="1:3" x14ac:dyDescent="0.25">
      <c r="A181" s="2" t="s">
        <v>402</v>
      </c>
      <c r="B181" s="2" t="s">
        <v>917</v>
      </c>
      <c r="C181" s="2" t="s">
        <v>918</v>
      </c>
    </row>
    <row r="182" spans="1:3" x14ac:dyDescent="0.25">
      <c r="A182" s="2" t="s">
        <v>402</v>
      </c>
      <c r="B182" s="2" t="s">
        <v>927</v>
      </c>
      <c r="C182" s="2" t="s">
        <v>278</v>
      </c>
    </row>
    <row r="183" spans="1:3" x14ac:dyDescent="0.25">
      <c r="A183" s="2" t="s">
        <v>402</v>
      </c>
      <c r="B183" s="2" t="s">
        <v>84</v>
      </c>
      <c r="C183" s="2" t="s">
        <v>278</v>
      </c>
    </row>
    <row r="184" spans="1:3" x14ac:dyDescent="0.25">
      <c r="A184" s="2" t="s">
        <v>402</v>
      </c>
      <c r="B184" s="2" t="s">
        <v>294</v>
      </c>
      <c r="C184" s="2" t="s">
        <v>906</v>
      </c>
    </row>
    <row r="185" spans="1:3" x14ac:dyDescent="0.25">
      <c r="A185" s="2" t="s">
        <v>402</v>
      </c>
      <c r="B185" s="2" t="s">
        <v>84</v>
      </c>
      <c r="C185" s="2" t="s">
        <v>278</v>
      </c>
    </row>
    <row r="186" spans="1:3" x14ac:dyDescent="0.25">
      <c r="A186" s="2" t="s">
        <v>402</v>
      </c>
      <c r="B186" s="2" t="s">
        <v>270</v>
      </c>
      <c r="C186" s="2" t="s">
        <v>278</v>
      </c>
    </row>
    <row r="187" spans="1:3" x14ac:dyDescent="0.25">
      <c r="A187" s="2" t="s">
        <v>412</v>
      </c>
      <c r="B187" s="2" t="s">
        <v>84</v>
      </c>
      <c r="C187" s="2" t="s">
        <v>278</v>
      </c>
    </row>
    <row r="188" spans="1:3" x14ac:dyDescent="0.25">
      <c r="A188" s="2" t="s">
        <v>412</v>
      </c>
      <c r="B188" s="2" t="s">
        <v>84</v>
      </c>
      <c r="C188" s="2" t="s">
        <v>278</v>
      </c>
    </row>
    <row r="189" spans="1:3" x14ac:dyDescent="0.25">
      <c r="A189" s="2" t="s">
        <v>412</v>
      </c>
      <c r="B189" s="2" t="s">
        <v>493</v>
      </c>
      <c r="C189" s="2" t="s">
        <v>278</v>
      </c>
    </row>
    <row r="190" spans="1:3" x14ac:dyDescent="0.25">
      <c r="A190" s="2" t="s">
        <v>412</v>
      </c>
      <c r="B190" s="2" t="s">
        <v>84</v>
      </c>
      <c r="C190" s="2" t="s">
        <v>278</v>
      </c>
    </row>
    <row r="191" spans="1:3" x14ac:dyDescent="0.25">
      <c r="A191" s="2" t="s">
        <v>412</v>
      </c>
      <c r="B191" s="2" t="s">
        <v>84</v>
      </c>
      <c r="C191" s="2" t="s">
        <v>278</v>
      </c>
    </row>
    <row r="192" spans="1:3" x14ac:dyDescent="0.25">
      <c r="A192" s="2" t="s">
        <v>412</v>
      </c>
      <c r="B192" s="2" t="s">
        <v>912</v>
      </c>
      <c r="C192" s="2" t="s">
        <v>913</v>
      </c>
    </row>
    <row r="193" spans="1:3" x14ac:dyDescent="0.25">
      <c r="A193" s="2" t="s">
        <v>412</v>
      </c>
      <c r="B193" s="2" t="s">
        <v>914</v>
      </c>
      <c r="C193" s="2" t="s">
        <v>278</v>
      </c>
    </row>
    <row r="194" spans="1:3" x14ac:dyDescent="0.25">
      <c r="A194" s="2" t="s">
        <v>421</v>
      </c>
      <c r="B194" s="2" t="s">
        <v>140</v>
      </c>
      <c r="C194" s="2" t="s">
        <v>903</v>
      </c>
    </row>
    <row r="195" spans="1:3" x14ac:dyDescent="0.25">
      <c r="A195" s="2" t="s">
        <v>429</v>
      </c>
      <c r="B195" s="2" t="s">
        <v>917</v>
      </c>
      <c r="C195" s="2" t="s">
        <v>918</v>
      </c>
    </row>
    <row r="196" spans="1:3" x14ac:dyDescent="0.25">
      <c r="A196" s="2" t="s">
        <v>429</v>
      </c>
      <c r="B196" s="2" t="s">
        <v>927</v>
      </c>
      <c r="C196" s="2" t="s">
        <v>278</v>
      </c>
    </row>
    <row r="197" spans="1:3" x14ac:dyDescent="0.25">
      <c r="A197" s="2" t="s">
        <v>429</v>
      </c>
      <c r="B197" s="2" t="s">
        <v>140</v>
      </c>
      <c r="C197" s="2" t="s">
        <v>903</v>
      </c>
    </row>
    <row r="198" spans="1:3" x14ac:dyDescent="0.25">
      <c r="A198" s="2" t="s">
        <v>429</v>
      </c>
      <c r="B198" s="2" t="s">
        <v>191</v>
      </c>
      <c r="C198" s="2" t="s">
        <v>916</v>
      </c>
    </row>
    <row r="199" spans="1:3" x14ac:dyDescent="0.25">
      <c r="A199" s="2" t="s">
        <v>429</v>
      </c>
      <c r="B199" s="2" t="s">
        <v>294</v>
      </c>
      <c r="C199" s="2" t="s">
        <v>906</v>
      </c>
    </row>
    <row r="200" spans="1:3" x14ac:dyDescent="0.25">
      <c r="A200" s="2" t="s">
        <v>429</v>
      </c>
      <c r="B200" s="2" t="s">
        <v>920</v>
      </c>
      <c r="C200" s="2" t="s">
        <v>921</v>
      </c>
    </row>
    <row r="201" spans="1:3" x14ac:dyDescent="0.25">
      <c r="A201" s="2" t="s">
        <v>429</v>
      </c>
      <c r="B201" s="2" t="s">
        <v>105</v>
      </c>
      <c r="C201" s="2" t="s">
        <v>907</v>
      </c>
    </row>
    <row r="202" spans="1:3" x14ac:dyDescent="0.25">
      <c r="A202" s="2" t="s">
        <v>429</v>
      </c>
      <c r="B202" s="2" t="s">
        <v>400</v>
      </c>
      <c r="C202" s="2" t="s">
        <v>278</v>
      </c>
    </row>
    <row r="203" spans="1:3" x14ac:dyDescent="0.25">
      <c r="A203" s="2" t="s">
        <v>429</v>
      </c>
      <c r="B203" s="2" t="s">
        <v>106</v>
      </c>
      <c r="C203" s="2" t="s">
        <v>278</v>
      </c>
    </row>
    <row r="204" spans="1:3" x14ac:dyDescent="0.25">
      <c r="A204" s="2" t="s">
        <v>429</v>
      </c>
      <c r="B204" s="2" t="s">
        <v>919</v>
      </c>
      <c r="C204" s="2" t="s">
        <v>278</v>
      </c>
    </row>
    <row r="205" spans="1:3" x14ac:dyDescent="0.25">
      <c r="A205" s="2" t="s">
        <v>442</v>
      </c>
      <c r="B205" s="2" t="s">
        <v>915</v>
      </c>
      <c r="C205" s="2" t="s">
        <v>908</v>
      </c>
    </row>
    <row r="206" spans="1:3" x14ac:dyDescent="0.25">
      <c r="A206" s="2" t="s">
        <v>442</v>
      </c>
      <c r="B206" s="2" t="s">
        <v>283</v>
      </c>
      <c r="C206" s="2" t="s">
        <v>916</v>
      </c>
    </row>
    <row r="207" spans="1:3" x14ac:dyDescent="0.25">
      <c r="A207" s="2" t="s">
        <v>442</v>
      </c>
      <c r="B207" s="2" t="s">
        <v>84</v>
      </c>
      <c r="C207" s="2" t="s">
        <v>278</v>
      </c>
    </row>
    <row r="208" spans="1:3" x14ac:dyDescent="0.25">
      <c r="A208" s="2" t="s">
        <v>442</v>
      </c>
      <c r="B208" s="2" t="s">
        <v>140</v>
      </c>
      <c r="C208" s="2" t="s">
        <v>903</v>
      </c>
    </row>
    <row r="209" spans="1:3" hidden="1" x14ac:dyDescent="0.25">
      <c r="A209" s="2" t="s">
        <v>442</v>
      </c>
      <c r="B209" s="2" t="s">
        <v>590</v>
      </c>
      <c r="C209" s="2" t="s">
        <v>278</v>
      </c>
    </row>
    <row r="210" spans="1:3" x14ac:dyDescent="0.25">
      <c r="A210" s="2" t="s">
        <v>442</v>
      </c>
      <c r="B210" s="2" t="s">
        <v>63</v>
      </c>
      <c r="C210" s="2" t="s">
        <v>903</v>
      </c>
    </row>
    <row r="211" spans="1:3" x14ac:dyDescent="0.25">
      <c r="A211" s="2" t="s">
        <v>442</v>
      </c>
      <c r="B211" s="2" t="s">
        <v>84</v>
      </c>
      <c r="C211" s="2" t="s">
        <v>278</v>
      </c>
    </row>
    <row r="212" spans="1:3" x14ac:dyDescent="0.25">
      <c r="A212" s="2" t="s">
        <v>442</v>
      </c>
      <c r="B212" s="2" t="s">
        <v>294</v>
      </c>
      <c r="C212" s="2" t="s">
        <v>906</v>
      </c>
    </row>
    <row r="213" spans="1:3" x14ac:dyDescent="0.25">
      <c r="A213" s="2" t="s">
        <v>442</v>
      </c>
      <c r="B213" s="2" t="s">
        <v>920</v>
      </c>
      <c r="C213" s="2" t="s">
        <v>921</v>
      </c>
    </row>
    <row r="214" spans="1:3" x14ac:dyDescent="0.25">
      <c r="A214" s="2" t="s">
        <v>442</v>
      </c>
      <c r="B214" s="2" t="s">
        <v>105</v>
      </c>
      <c r="C214" s="2" t="s">
        <v>907</v>
      </c>
    </row>
    <row r="215" spans="1:3" x14ac:dyDescent="0.25">
      <c r="A215" s="2" t="s">
        <v>442</v>
      </c>
      <c r="B215" s="2" t="s">
        <v>84</v>
      </c>
      <c r="C215" s="2" t="s">
        <v>278</v>
      </c>
    </row>
    <row r="216" spans="1:3" x14ac:dyDescent="0.25">
      <c r="A216" s="2" t="s">
        <v>442</v>
      </c>
      <c r="B216" s="2" t="s">
        <v>258</v>
      </c>
      <c r="C216" s="2" t="s">
        <v>908</v>
      </c>
    </row>
    <row r="217" spans="1:3" x14ac:dyDescent="0.25">
      <c r="A217" s="2" t="s">
        <v>442</v>
      </c>
      <c r="B217" s="2" t="s">
        <v>142</v>
      </c>
      <c r="C217" s="2" t="s">
        <v>909</v>
      </c>
    </row>
    <row r="218" spans="1:3" x14ac:dyDescent="0.25">
      <c r="A218" s="2" t="s">
        <v>442</v>
      </c>
      <c r="B218" s="2" t="s">
        <v>919</v>
      </c>
      <c r="C218" s="2" t="s">
        <v>278</v>
      </c>
    </row>
    <row r="219" spans="1:3" x14ac:dyDescent="0.25">
      <c r="A219" s="2" t="s">
        <v>442</v>
      </c>
      <c r="B219" s="2" t="s">
        <v>84</v>
      </c>
      <c r="C219" s="2" t="s">
        <v>278</v>
      </c>
    </row>
    <row r="220" spans="1:3" x14ac:dyDescent="0.25">
      <c r="A220" s="2" t="s">
        <v>450</v>
      </c>
      <c r="B220" s="2" t="s">
        <v>915</v>
      </c>
      <c r="C220" s="2" t="s">
        <v>908</v>
      </c>
    </row>
    <row r="221" spans="1:3" x14ac:dyDescent="0.25">
      <c r="A221" s="2" t="s">
        <v>450</v>
      </c>
      <c r="B221" s="2" t="s">
        <v>283</v>
      </c>
      <c r="C221" s="2" t="s">
        <v>916</v>
      </c>
    </row>
    <row r="222" spans="1:3" x14ac:dyDescent="0.25">
      <c r="A222" s="2" t="s">
        <v>450</v>
      </c>
      <c r="B222" s="2" t="s">
        <v>84</v>
      </c>
      <c r="C222" s="2" t="s">
        <v>278</v>
      </c>
    </row>
    <row r="223" spans="1:3" x14ac:dyDescent="0.25">
      <c r="A223" s="2" t="s">
        <v>450</v>
      </c>
      <c r="B223" s="2" t="s">
        <v>140</v>
      </c>
      <c r="C223" s="2" t="s">
        <v>903</v>
      </c>
    </row>
    <row r="224" spans="1:3" x14ac:dyDescent="0.25">
      <c r="A224" s="2" t="s">
        <v>450</v>
      </c>
      <c r="B224" s="2" t="s">
        <v>191</v>
      </c>
      <c r="C224" s="2" t="s">
        <v>916</v>
      </c>
    </row>
    <row r="225" spans="1:3" hidden="1" x14ac:dyDescent="0.25">
      <c r="A225" s="2" t="s">
        <v>450</v>
      </c>
      <c r="B225" s="2" t="s">
        <v>590</v>
      </c>
      <c r="C225" s="2" t="s">
        <v>278</v>
      </c>
    </row>
    <row r="226" spans="1:3" x14ac:dyDescent="0.25">
      <c r="A226" s="2" t="s">
        <v>450</v>
      </c>
      <c r="B226" s="2" t="s">
        <v>63</v>
      </c>
      <c r="C226" s="2" t="s">
        <v>903</v>
      </c>
    </row>
    <row r="227" spans="1:3" x14ac:dyDescent="0.25">
      <c r="A227" s="2" t="s">
        <v>450</v>
      </c>
      <c r="B227" s="2" t="s">
        <v>84</v>
      </c>
      <c r="C227" s="2" t="s">
        <v>278</v>
      </c>
    </row>
    <row r="228" spans="1:3" x14ac:dyDescent="0.25">
      <c r="A228" s="2" t="s">
        <v>450</v>
      </c>
      <c r="B228" s="2" t="s">
        <v>922</v>
      </c>
      <c r="C228" s="2" t="s">
        <v>923</v>
      </c>
    </row>
    <row r="229" spans="1:3" x14ac:dyDescent="0.25">
      <c r="A229" s="2" t="s">
        <v>450</v>
      </c>
      <c r="B229" s="2" t="s">
        <v>105</v>
      </c>
      <c r="C229" s="2" t="s">
        <v>907</v>
      </c>
    </row>
    <row r="230" spans="1:3" x14ac:dyDescent="0.25">
      <c r="A230" s="2" t="s">
        <v>450</v>
      </c>
      <c r="B230" s="2" t="s">
        <v>84</v>
      </c>
      <c r="C230" s="2" t="s">
        <v>278</v>
      </c>
    </row>
    <row r="231" spans="1:3" x14ac:dyDescent="0.25">
      <c r="A231" s="2" t="s">
        <v>450</v>
      </c>
      <c r="B231" s="2" t="s">
        <v>258</v>
      </c>
      <c r="C231" s="2" t="s">
        <v>908</v>
      </c>
    </row>
    <row r="232" spans="1:3" x14ac:dyDescent="0.25">
      <c r="A232" s="2" t="s">
        <v>450</v>
      </c>
      <c r="B232" s="2" t="s">
        <v>924</v>
      </c>
      <c r="C232" s="2" t="s">
        <v>916</v>
      </c>
    </row>
    <row r="233" spans="1:3" x14ac:dyDescent="0.25">
      <c r="A233" s="2" t="s">
        <v>450</v>
      </c>
      <c r="B233" s="2" t="s">
        <v>142</v>
      </c>
      <c r="C233" s="2" t="s">
        <v>909</v>
      </c>
    </row>
    <row r="234" spans="1:3" x14ac:dyDescent="0.25">
      <c r="A234" s="2" t="s">
        <v>450</v>
      </c>
      <c r="B234" s="2" t="s">
        <v>84</v>
      </c>
      <c r="C234" s="2" t="s">
        <v>278</v>
      </c>
    </row>
    <row r="235" spans="1:3" x14ac:dyDescent="0.25">
      <c r="A235" s="2" t="s">
        <v>450</v>
      </c>
      <c r="B235" s="2" t="s">
        <v>84</v>
      </c>
      <c r="C235" s="2" t="s">
        <v>278</v>
      </c>
    </row>
    <row r="236" spans="1:3" x14ac:dyDescent="0.25">
      <c r="A236" s="2" t="s">
        <v>464</v>
      </c>
      <c r="B236" s="2" t="s">
        <v>84</v>
      </c>
      <c r="C236" s="2" t="s">
        <v>278</v>
      </c>
    </row>
    <row r="237" spans="1:3" x14ac:dyDescent="0.25">
      <c r="A237" s="2" t="s">
        <v>464</v>
      </c>
      <c r="B237" s="2" t="s">
        <v>63</v>
      </c>
      <c r="C237" s="2" t="s">
        <v>903</v>
      </c>
    </row>
    <row r="238" spans="1:3" x14ac:dyDescent="0.25">
      <c r="A238" s="2" t="s">
        <v>464</v>
      </c>
      <c r="B238" s="2" t="s">
        <v>294</v>
      </c>
      <c r="C238" s="2" t="s">
        <v>906</v>
      </c>
    </row>
    <row r="239" spans="1:3" x14ac:dyDescent="0.25">
      <c r="A239" s="2" t="s">
        <v>464</v>
      </c>
      <c r="B239" s="2" t="s">
        <v>105</v>
      </c>
      <c r="C239" s="2" t="s">
        <v>907</v>
      </c>
    </row>
    <row r="240" spans="1:3" x14ac:dyDescent="0.25">
      <c r="A240" s="2" t="s">
        <v>464</v>
      </c>
      <c r="B240" s="2" t="s">
        <v>142</v>
      </c>
      <c r="C240" s="2" t="s">
        <v>909</v>
      </c>
    </row>
    <row r="241" spans="1:3" x14ac:dyDescent="0.25">
      <c r="A241" s="2" t="s">
        <v>464</v>
      </c>
      <c r="B241" s="2" t="s">
        <v>84</v>
      </c>
      <c r="C241" s="2" t="s">
        <v>278</v>
      </c>
    </row>
    <row r="242" spans="1:3" x14ac:dyDescent="0.25">
      <c r="A242" s="2" t="s">
        <v>464</v>
      </c>
      <c r="B242" s="2" t="s">
        <v>919</v>
      </c>
      <c r="C242" s="2" t="s">
        <v>278</v>
      </c>
    </row>
    <row r="243" spans="1:3" x14ac:dyDescent="0.25">
      <c r="A243" s="2" t="s">
        <v>464</v>
      </c>
      <c r="B243" s="2" t="s">
        <v>84</v>
      </c>
      <c r="C243" s="2" t="s">
        <v>278</v>
      </c>
    </row>
    <row r="244" spans="1:3" x14ac:dyDescent="0.25">
      <c r="A244" s="2" t="s">
        <v>734</v>
      </c>
      <c r="B244" s="2" t="s">
        <v>915</v>
      </c>
      <c r="C244" s="2" t="s">
        <v>908</v>
      </c>
    </row>
    <row r="245" spans="1:3" x14ac:dyDescent="0.25">
      <c r="A245" s="2" t="s">
        <v>734</v>
      </c>
      <c r="B245" s="2" t="s">
        <v>140</v>
      </c>
      <c r="C245" s="2" t="s">
        <v>903</v>
      </c>
    </row>
    <row r="246" spans="1:3" x14ac:dyDescent="0.25">
      <c r="A246" s="2" t="s">
        <v>734</v>
      </c>
      <c r="B246" s="2" t="s">
        <v>258</v>
      </c>
      <c r="C246" s="2" t="s">
        <v>908</v>
      </c>
    </row>
    <row r="247" spans="1:3" x14ac:dyDescent="0.25">
      <c r="A247" s="2" t="s">
        <v>484</v>
      </c>
      <c r="B247" s="2" t="s">
        <v>915</v>
      </c>
      <c r="C247" s="2" t="s">
        <v>908</v>
      </c>
    </row>
    <row r="248" spans="1:3" x14ac:dyDescent="0.25">
      <c r="A248" s="2" t="s">
        <v>484</v>
      </c>
      <c r="B248" s="2" t="s">
        <v>917</v>
      </c>
      <c r="C248" s="2" t="s">
        <v>918</v>
      </c>
    </row>
    <row r="249" spans="1:3" x14ac:dyDescent="0.25">
      <c r="A249" s="2" t="s">
        <v>484</v>
      </c>
      <c r="B249" s="2" t="s">
        <v>84</v>
      </c>
      <c r="C249" s="2" t="s">
        <v>278</v>
      </c>
    </row>
    <row r="250" spans="1:3" x14ac:dyDescent="0.25">
      <c r="A250" s="2" t="s">
        <v>484</v>
      </c>
      <c r="B250" s="2" t="s">
        <v>493</v>
      </c>
      <c r="C250" s="2" t="s">
        <v>278</v>
      </c>
    </row>
    <row r="251" spans="1:3" x14ac:dyDescent="0.25">
      <c r="A251" s="2" t="s">
        <v>484</v>
      </c>
      <c r="B251" s="2" t="s">
        <v>84</v>
      </c>
      <c r="C251" s="2" t="s">
        <v>278</v>
      </c>
    </row>
    <row r="252" spans="1:3" x14ac:dyDescent="0.25">
      <c r="A252" s="2" t="s">
        <v>484</v>
      </c>
      <c r="B252" s="2" t="s">
        <v>84</v>
      </c>
      <c r="C252" s="2" t="s">
        <v>278</v>
      </c>
    </row>
    <row r="253" spans="1:3" x14ac:dyDescent="0.25">
      <c r="A253" s="2" t="s">
        <v>497</v>
      </c>
      <c r="B253" s="2" t="s">
        <v>915</v>
      </c>
      <c r="C253" s="2" t="s">
        <v>908</v>
      </c>
    </row>
    <row r="254" spans="1:3" x14ac:dyDescent="0.25">
      <c r="A254" s="2" t="s">
        <v>497</v>
      </c>
      <c r="B254" s="2" t="s">
        <v>917</v>
      </c>
      <c r="C254" s="2" t="s">
        <v>918</v>
      </c>
    </row>
    <row r="255" spans="1:3" x14ac:dyDescent="0.25">
      <c r="A255" s="2" t="s">
        <v>497</v>
      </c>
      <c r="B255" s="2" t="s">
        <v>927</v>
      </c>
      <c r="C255" s="2" t="s">
        <v>278</v>
      </c>
    </row>
    <row r="256" spans="1:3" hidden="1" x14ac:dyDescent="0.25">
      <c r="A256" s="2" t="s">
        <v>497</v>
      </c>
      <c r="B256" s="2" t="s">
        <v>590</v>
      </c>
      <c r="C256" s="2" t="s">
        <v>278</v>
      </c>
    </row>
    <row r="257" spans="1:3" x14ac:dyDescent="0.25">
      <c r="A257" s="2" t="s">
        <v>497</v>
      </c>
      <c r="B257" s="2" t="s">
        <v>63</v>
      </c>
      <c r="C257" s="2" t="s">
        <v>903</v>
      </c>
    </row>
    <row r="258" spans="1:3" x14ac:dyDescent="0.25">
      <c r="A258" s="2" t="s">
        <v>497</v>
      </c>
      <c r="B258" s="2" t="s">
        <v>258</v>
      </c>
      <c r="C258" s="2" t="s">
        <v>908</v>
      </c>
    </row>
    <row r="259" spans="1:3" x14ac:dyDescent="0.25">
      <c r="A259" s="2" t="s">
        <v>735</v>
      </c>
      <c r="B259" s="2" t="s">
        <v>84</v>
      </c>
      <c r="C259" s="2" t="s">
        <v>278</v>
      </c>
    </row>
    <row r="260" spans="1:3" x14ac:dyDescent="0.25">
      <c r="A260" s="2" t="s">
        <v>735</v>
      </c>
      <c r="B260" s="2" t="s">
        <v>919</v>
      </c>
      <c r="C260" s="2" t="s">
        <v>278</v>
      </c>
    </row>
    <row r="261" spans="1:3" x14ac:dyDescent="0.25">
      <c r="A261" s="2" t="s">
        <v>517</v>
      </c>
      <c r="B261" s="2" t="s">
        <v>140</v>
      </c>
      <c r="C261" s="2" t="s">
        <v>903</v>
      </c>
    </row>
    <row r="262" spans="1:3" x14ac:dyDescent="0.25">
      <c r="A262" s="2" t="s">
        <v>528</v>
      </c>
      <c r="B262" s="2" t="s">
        <v>84</v>
      </c>
      <c r="C262" s="2" t="s">
        <v>278</v>
      </c>
    </row>
    <row r="263" spans="1:3" x14ac:dyDescent="0.25">
      <c r="A263" s="2" t="s">
        <v>538</v>
      </c>
      <c r="B263" s="2" t="s">
        <v>84</v>
      </c>
      <c r="C263" s="2" t="s">
        <v>278</v>
      </c>
    </row>
    <row r="264" spans="1:3" x14ac:dyDescent="0.25">
      <c r="A264" s="2" t="s">
        <v>546</v>
      </c>
      <c r="B264" s="2" t="s">
        <v>63</v>
      </c>
      <c r="C264" s="2" t="s">
        <v>903</v>
      </c>
    </row>
    <row r="265" spans="1:3" x14ac:dyDescent="0.25">
      <c r="A265" s="2" t="s">
        <v>546</v>
      </c>
      <c r="B265" s="2" t="s">
        <v>904</v>
      </c>
      <c r="C265" s="2" t="s">
        <v>278</v>
      </c>
    </row>
    <row r="266" spans="1:3" x14ac:dyDescent="0.25">
      <c r="A266" s="2" t="s">
        <v>546</v>
      </c>
      <c r="B266" s="2" t="s">
        <v>905</v>
      </c>
      <c r="C266" s="2" t="s">
        <v>278</v>
      </c>
    </row>
    <row r="267" spans="1:3" x14ac:dyDescent="0.25">
      <c r="A267" s="2" t="s">
        <v>737</v>
      </c>
      <c r="B267" s="2" t="s">
        <v>917</v>
      </c>
      <c r="C267" s="2" t="s">
        <v>918</v>
      </c>
    </row>
    <row r="268" spans="1:3" x14ac:dyDescent="0.25">
      <c r="A268" s="2" t="s">
        <v>737</v>
      </c>
      <c r="B268" s="2" t="s">
        <v>84</v>
      </c>
      <c r="C268" s="2" t="s">
        <v>278</v>
      </c>
    </row>
    <row r="269" spans="1:3" x14ac:dyDescent="0.25">
      <c r="A269" s="2" t="s">
        <v>737</v>
      </c>
      <c r="B269" s="2" t="s">
        <v>140</v>
      </c>
      <c r="C269" s="2" t="s">
        <v>903</v>
      </c>
    </row>
    <row r="270" spans="1:3" x14ac:dyDescent="0.25">
      <c r="A270" s="2" t="s">
        <v>737</v>
      </c>
      <c r="B270" s="2" t="s">
        <v>105</v>
      </c>
      <c r="C270" s="2" t="s">
        <v>907</v>
      </c>
    </row>
    <row r="271" spans="1:3" x14ac:dyDescent="0.25">
      <c r="A271" s="2" t="s">
        <v>737</v>
      </c>
      <c r="B271" s="2" t="s">
        <v>919</v>
      </c>
      <c r="C271" s="2" t="s">
        <v>278</v>
      </c>
    </row>
    <row r="272" spans="1:3" x14ac:dyDescent="0.25">
      <c r="A272" s="2" t="s">
        <v>738</v>
      </c>
      <c r="B272" s="2" t="s">
        <v>915</v>
      </c>
      <c r="C272" s="2" t="s">
        <v>908</v>
      </c>
    </row>
    <row r="273" spans="1:3" x14ac:dyDescent="0.25">
      <c r="A273" s="2" t="s">
        <v>738</v>
      </c>
      <c r="B273" s="2" t="s">
        <v>283</v>
      </c>
      <c r="C273" s="2" t="s">
        <v>916</v>
      </c>
    </row>
    <row r="274" spans="1:3" x14ac:dyDescent="0.25">
      <c r="A274" s="2" t="s">
        <v>738</v>
      </c>
      <c r="B274" s="2" t="s">
        <v>140</v>
      </c>
      <c r="C274" s="2" t="s">
        <v>903</v>
      </c>
    </row>
    <row r="275" spans="1:3" x14ac:dyDescent="0.25">
      <c r="A275" s="2" t="s">
        <v>738</v>
      </c>
      <c r="B275" s="2" t="s">
        <v>922</v>
      </c>
      <c r="C275" s="2" t="s">
        <v>923</v>
      </c>
    </row>
    <row r="276" spans="1:3" x14ac:dyDescent="0.25">
      <c r="A276" s="2" t="s">
        <v>738</v>
      </c>
      <c r="B276" s="2" t="s">
        <v>294</v>
      </c>
      <c r="C276" s="2" t="s">
        <v>906</v>
      </c>
    </row>
    <row r="277" spans="1:3" x14ac:dyDescent="0.25">
      <c r="A277" s="2" t="s">
        <v>738</v>
      </c>
      <c r="B277" s="2" t="s">
        <v>493</v>
      </c>
      <c r="C277" s="2" t="s">
        <v>278</v>
      </c>
    </row>
    <row r="278" spans="1:3" x14ac:dyDescent="0.25">
      <c r="A278" s="2" t="s">
        <v>738</v>
      </c>
      <c r="B278" s="2" t="s">
        <v>105</v>
      </c>
      <c r="C278" s="2" t="s">
        <v>907</v>
      </c>
    </row>
    <row r="279" spans="1:3" x14ac:dyDescent="0.25">
      <c r="A279" s="2" t="s">
        <v>738</v>
      </c>
      <c r="B279" s="2" t="s">
        <v>106</v>
      </c>
      <c r="C279" s="2" t="s">
        <v>278</v>
      </c>
    </row>
    <row r="280" spans="1:3" x14ac:dyDescent="0.25">
      <c r="A280" s="2" t="s">
        <v>738</v>
      </c>
      <c r="B280" s="2" t="s">
        <v>904</v>
      </c>
      <c r="C280" s="2" t="s">
        <v>278</v>
      </c>
    </row>
    <row r="281" spans="1:3" x14ac:dyDescent="0.25">
      <c r="A281" s="2" t="s">
        <v>738</v>
      </c>
      <c r="B281" s="2" t="s">
        <v>905</v>
      </c>
      <c r="C281" s="2" t="s">
        <v>278</v>
      </c>
    </row>
    <row r="282" spans="1:3" x14ac:dyDescent="0.25">
      <c r="A282" s="2" t="s">
        <v>738</v>
      </c>
      <c r="B282" s="2" t="s">
        <v>142</v>
      </c>
      <c r="C282" s="2" t="s">
        <v>909</v>
      </c>
    </row>
    <row r="283" spans="1:3" x14ac:dyDescent="0.25">
      <c r="A283" s="2" t="s">
        <v>738</v>
      </c>
      <c r="B283" s="2" t="s">
        <v>919</v>
      </c>
      <c r="C283" s="2" t="s">
        <v>278</v>
      </c>
    </row>
    <row r="284" spans="1:3" x14ac:dyDescent="0.25">
      <c r="A284" s="2" t="s">
        <v>576</v>
      </c>
      <c r="B284" s="2" t="s">
        <v>915</v>
      </c>
      <c r="C284" s="2" t="s">
        <v>908</v>
      </c>
    </row>
    <row r="285" spans="1:3" x14ac:dyDescent="0.25">
      <c r="A285" s="2" t="s">
        <v>576</v>
      </c>
      <c r="B285" s="2" t="s">
        <v>283</v>
      </c>
      <c r="C285" s="2" t="s">
        <v>916</v>
      </c>
    </row>
    <row r="286" spans="1:3" x14ac:dyDescent="0.25">
      <c r="A286" s="2" t="s">
        <v>576</v>
      </c>
      <c r="B286" s="2" t="s">
        <v>917</v>
      </c>
      <c r="C286" s="2" t="s">
        <v>918</v>
      </c>
    </row>
    <row r="287" spans="1:3" x14ac:dyDescent="0.25">
      <c r="A287" s="2" t="s">
        <v>576</v>
      </c>
      <c r="B287" s="2" t="s">
        <v>927</v>
      </c>
      <c r="C287" s="2" t="s">
        <v>278</v>
      </c>
    </row>
    <row r="288" spans="1:3" x14ac:dyDescent="0.25">
      <c r="A288" s="2" t="s">
        <v>576</v>
      </c>
      <c r="B288" s="2" t="s">
        <v>140</v>
      </c>
      <c r="C288" s="2" t="s">
        <v>903</v>
      </c>
    </row>
    <row r="289" spans="1:3" x14ac:dyDescent="0.25">
      <c r="A289" s="2" t="s">
        <v>576</v>
      </c>
      <c r="B289" s="2" t="s">
        <v>63</v>
      </c>
      <c r="C289" s="2" t="s">
        <v>903</v>
      </c>
    </row>
    <row r="290" spans="1:3" x14ac:dyDescent="0.25">
      <c r="A290" s="2" t="s">
        <v>576</v>
      </c>
      <c r="B290" s="2" t="s">
        <v>922</v>
      </c>
      <c r="C290" s="2" t="s">
        <v>923</v>
      </c>
    </row>
    <row r="291" spans="1:3" x14ac:dyDescent="0.25">
      <c r="A291" s="2" t="s">
        <v>576</v>
      </c>
      <c r="B291" s="2" t="s">
        <v>294</v>
      </c>
      <c r="C291" s="2" t="s">
        <v>906</v>
      </c>
    </row>
    <row r="292" spans="1:3" x14ac:dyDescent="0.25">
      <c r="A292" s="2" t="s">
        <v>576</v>
      </c>
      <c r="B292" s="2" t="s">
        <v>493</v>
      </c>
      <c r="C292" s="2" t="s">
        <v>278</v>
      </c>
    </row>
    <row r="293" spans="1:3" x14ac:dyDescent="0.25">
      <c r="A293" s="2" t="s">
        <v>576</v>
      </c>
      <c r="B293" s="2" t="s">
        <v>920</v>
      </c>
      <c r="C293" s="2" t="s">
        <v>921</v>
      </c>
    </row>
    <row r="294" spans="1:3" x14ac:dyDescent="0.25">
      <c r="A294" s="2" t="s">
        <v>576</v>
      </c>
      <c r="B294" s="2" t="s">
        <v>105</v>
      </c>
      <c r="C294" s="2" t="s">
        <v>907</v>
      </c>
    </row>
    <row r="295" spans="1:3" x14ac:dyDescent="0.25">
      <c r="A295" s="2" t="s">
        <v>576</v>
      </c>
      <c r="B295" s="2" t="s">
        <v>400</v>
      </c>
      <c r="C295" s="2" t="s">
        <v>278</v>
      </c>
    </row>
    <row r="296" spans="1:3" x14ac:dyDescent="0.25">
      <c r="A296" s="2" t="s">
        <v>576</v>
      </c>
      <c r="B296" s="2" t="s">
        <v>106</v>
      </c>
      <c r="C296" s="2" t="s">
        <v>278</v>
      </c>
    </row>
    <row r="297" spans="1:3" x14ac:dyDescent="0.25">
      <c r="A297" s="2" t="s">
        <v>576</v>
      </c>
      <c r="B297" s="2" t="s">
        <v>142</v>
      </c>
      <c r="C297" s="2" t="s">
        <v>909</v>
      </c>
    </row>
    <row r="298" spans="1:3" x14ac:dyDescent="0.25">
      <c r="A298" s="2" t="s">
        <v>576</v>
      </c>
      <c r="B298" s="2" t="s">
        <v>919</v>
      </c>
      <c r="C298" s="2" t="s">
        <v>278</v>
      </c>
    </row>
    <row r="299" spans="1:3" x14ac:dyDescent="0.25">
      <c r="A299" s="2" t="s">
        <v>576</v>
      </c>
      <c r="B299" s="2" t="s">
        <v>84</v>
      </c>
      <c r="C299" s="2" t="s">
        <v>278</v>
      </c>
    </row>
    <row r="300" spans="1:3" hidden="1" x14ac:dyDescent="0.25">
      <c r="A300" s="2" t="s">
        <v>585</v>
      </c>
      <c r="B300" s="2" t="s">
        <v>590</v>
      </c>
      <c r="C300" s="2" t="s">
        <v>278</v>
      </c>
    </row>
    <row r="301" spans="1:3" x14ac:dyDescent="0.25">
      <c r="A301" s="2" t="s">
        <v>585</v>
      </c>
      <c r="B301" s="2" t="s">
        <v>920</v>
      </c>
      <c r="C301" s="2" t="s">
        <v>921</v>
      </c>
    </row>
    <row r="302" spans="1:3" x14ac:dyDescent="0.25">
      <c r="A302" s="2" t="s">
        <v>585</v>
      </c>
      <c r="B302" s="2" t="s">
        <v>105</v>
      </c>
      <c r="C302" s="2" t="s">
        <v>907</v>
      </c>
    </row>
    <row r="303" spans="1:3" x14ac:dyDescent="0.25">
      <c r="A303" s="2" t="s">
        <v>585</v>
      </c>
      <c r="B303" s="2" t="s">
        <v>919</v>
      </c>
      <c r="C303" s="2" t="s">
        <v>278</v>
      </c>
    </row>
    <row r="304" spans="1:3" x14ac:dyDescent="0.25">
      <c r="A304" s="2" t="s">
        <v>739</v>
      </c>
      <c r="B304" s="2" t="s">
        <v>915</v>
      </c>
      <c r="C304" s="2" t="s">
        <v>908</v>
      </c>
    </row>
    <row r="305" spans="1:3" x14ac:dyDescent="0.25">
      <c r="A305" s="2" t="s">
        <v>739</v>
      </c>
      <c r="B305" s="2" t="s">
        <v>283</v>
      </c>
      <c r="C305" s="2" t="s">
        <v>916</v>
      </c>
    </row>
    <row r="306" spans="1:3" x14ac:dyDescent="0.25">
      <c r="A306" s="2" t="s">
        <v>739</v>
      </c>
      <c r="B306" s="2" t="s">
        <v>917</v>
      </c>
      <c r="C306" s="2" t="s">
        <v>918</v>
      </c>
    </row>
    <row r="307" spans="1:3" x14ac:dyDescent="0.25">
      <c r="A307" s="2" t="s">
        <v>739</v>
      </c>
      <c r="B307" s="2" t="s">
        <v>191</v>
      </c>
      <c r="C307" s="2" t="s">
        <v>916</v>
      </c>
    </row>
    <row r="308" spans="1:3" x14ac:dyDescent="0.25">
      <c r="A308" s="2" t="s">
        <v>739</v>
      </c>
      <c r="B308" s="2" t="s">
        <v>63</v>
      </c>
      <c r="C308" s="2" t="s">
        <v>903</v>
      </c>
    </row>
    <row r="309" spans="1:3" x14ac:dyDescent="0.25">
      <c r="A309" s="2" t="s">
        <v>739</v>
      </c>
      <c r="B309" s="2" t="s">
        <v>105</v>
      </c>
      <c r="C309" s="2" t="s">
        <v>907</v>
      </c>
    </row>
    <row r="310" spans="1:3" x14ac:dyDescent="0.25">
      <c r="A310" s="2" t="s">
        <v>739</v>
      </c>
      <c r="B310" s="2" t="s">
        <v>400</v>
      </c>
      <c r="C310" s="2" t="s">
        <v>278</v>
      </c>
    </row>
    <row r="311" spans="1:3" x14ac:dyDescent="0.25">
      <c r="A311" s="2" t="s">
        <v>739</v>
      </c>
      <c r="B311" s="2" t="s">
        <v>106</v>
      </c>
      <c r="C311" s="2" t="s">
        <v>278</v>
      </c>
    </row>
    <row r="312" spans="1:3" x14ac:dyDescent="0.25">
      <c r="A312" s="2" t="s">
        <v>739</v>
      </c>
      <c r="B312" s="2" t="s">
        <v>258</v>
      </c>
      <c r="C312" s="2" t="s">
        <v>908</v>
      </c>
    </row>
    <row r="313" spans="1:3" x14ac:dyDescent="0.25">
      <c r="A313" s="2" t="s">
        <v>739</v>
      </c>
      <c r="B313" s="2" t="s">
        <v>270</v>
      </c>
      <c r="C313" s="2" t="s">
        <v>278</v>
      </c>
    </row>
    <row r="314" spans="1:3" x14ac:dyDescent="0.25">
      <c r="A314" s="2" t="s">
        <v>605</v>
      </c>
      <c r="B314" s="2" t="s">
        <v>84</v>
      </c>
      <c r="C314" s="2" t="s">
        <v>278</v>
      </c>
    </row>
    <row r="315" spans="1:3" x14ac:dyDescent="0.25">
      <c r="A315" s="2" t="s">
        <v>605</v>
      </c>
      <c r="B315" s="2" t="s">
        <v>84</v>
      </c>
      <c r="C315" s="2" t="s">
        <v>278</v>
      </c>
    </row>
    <row r="316" spans="1:3" x14ac:dyDescent="0.25">
      <c r="A316" s="2" t="s">
        <v>605</v>
      </c>
      <c r="B316" s="2" t="s">
        <v>493</v>
      </c>
      <c r="C316" s="2" t="s">
        <v>278</v>
      </c>
    </row>
    <row r="317" spans="1:3" x14ac:dyDescent="0.25">
      <c r="A317" s="2" t="s">
        <v>605</v>
      </c>
      <c r="B317" s="2" t="s">
        <v>920</v>
      </c>
      <c r="C317" s="2" t="s">
        <v>921</v>
      </c>
    </row>
    <row r="318" spans="1:3" x14ac:dyDescent="0.25">
      <c r="A318" s="2" t="s">
        <v>605</v>
      </c>
      <c r="B318" s="2" t="s">
        <v>105</v>
      </c>
      <c r="C318" s="2" t="s">
        <v>907</v>
      </c>
    </row>
    <row r="319" spans="1:3" x14ac:dyDescent="0.25">
      <c r="A319" s="2" t="s">
        <v>605</v>
      </c>
      <c r="B319" s="2" t="s">
        <v>84</v>
      </c>
      <c r="C319" s="2" t="s">
        <v>278</v>
      </c>
    </row>
    <row r="320" spans="1:3" x14ac:dyDescent="0.25">
      <c r="A320" s="2" t="s">
        <v>605</v>
      </c>
      <c r="B320" s="2" t="s">
        <v>910</v>
      </c>
      <c r="C320" s="2" t="s">
        <v>911</v>
      </c>
    </row>
    <row r="321" spans="1:3" x14ac:dyDescent="0.25">
      <c r="A321" s="2" t="s">
        <v>605</v>
      </c>
      <c r="B321" s="2" t="s">
        <v>928</v>
      </c>
      <c r="C321" s="2" t="s">
        <v>929</v>
      </c>
    </row>
    <row r="322" spans="1:3" x14ac:dyDescent="0.25">
      <c r="A322" s="2" t="s">
        <v>605</v>
      </c>
      <c r="B322" s="2" t="s">
        <v>930</v>
      </c>
      <c r="C322" s="2" t="s">
        <v>278</v>
      </c>
    </row>
    <row r="323" spans="1:3" x14ac:dyDescent="0.25">
      <c r="A323" s="2" t="s">
        <v>605</v>
      </c>
      <c r="B323" s="2" t="s">
        <v>919</v>
      </c>
      <c r="C323" s="2" t="s">
        <v>278</v>
      </c>
    </row>
    <row r="324" spans="1:3" x14ac:dyDescent="0.25">
      <c r="A324" s="2" t="s">
        <v>605</v>
      </c>
      <c r="B324" s="2" t="s">
        <v>84</v>
      </c>
      <c r="C324" s="2" t="s">
        <v>278</v>
      </c>
    </row>
    <row r="325" spans="1:3" x14ac:dyDescent="0.25">
      <c r="A325" s="2" t="s">
        <v>619</v>
      </c>
      <c r="B325" s="2" t="s">
        <v>140</v>
      </c>
      <c r="C325" s="2" t="s">
        <v>903</v>
      </c>
    </row>
    <row r="326" spans="1:3" hidden="1" x14ac:dyDescent="0.25">
      <c r="A326" s="2" t="s">
        <v>619</v>
      </c>
      <c r="B326" s="2" t="s">
        <v>590</v>
      </c>
      <c r="C326" s="2" t="s">
        <v>278</v>
      </c>
    </row>
    <row r="327" spans="1:3" x14ac:dyDescent="0.25">
      <c r="A327" s="2" t="s">
        <v>619</v>
      </c>
      <c r="B327" s="2" t="s">
        <v>84</v>
      </c>
      <c r="C327" s="2" t="s">
        <v>278</v>
      </c>
    </row>
    <row r="328" spans="1:3" x14ac:dyDescent="0.25">
      <c r="A328" s="2" t="s">
        <v>619</v>
      </c>
      <c r="B328" s="2" t="s">
        <v>400</v>
      </c>
      <c r="C328" s="2" t="s">
        <v>278</v>
      </c>
    </row>
    <row r="329" spans="1:3" x14ac:dyDescent="0.25">
      <c r="A329" s="2" t="s">
        <v>619</v>
      </c>
      <c r="B329" s="2" t="s">
        <v>919</v>
      </c>
      <c r="C329" s="2" t="s">
        <v>278</v>
      </c>
    </row>
    <row r="330" spans="1:3" x14ac:dyDescent="0.25">
      <c r="A330" s="2" t="s">
        <v>619</v>
      </c>
      <c r="B330" s="2" t="s">
        <v>84</v>
      </c>
      <c r="C330" s="2" t="s">
        <v>278</v>
      </c>
    </row>
    <row r="331" spans="1:3" hidden="1" x14ac:dyDescent="0.25">
      <c r="A331" s="2" t="s">
        <v>633</v>
      </c>
      <c r="B331" s="2" t="s">
        <v>590</v>
      </c>
      <c r="C331" s="2" t="s">
        <v>278</v>
      </c>
    </row>
    <row r="332" spans="1:3" x14ac:dyDescent="0.25">
      <c r="A332" s="2" t="s">
        <v>633</v>
      </c>
      <c r="B332" s="2" t="s">
        <v>919</v>
      </c>
      <c r="C332" s="2" t="s">
        <v>278</v>
      </c>
    </row>
    <row r="333" spans="1:3" hidden="1" x14ac:dyDescent="0.25">
      <c r="A333" s="2" t="s">
        <v>640</v>
      </c>
      <c r="B333" s="2" t="s">
        <v>590</v>
      </c>
      <c r="C333" s="2" t="s">
        <v>278</v>
      </c>
    </row>
    <row r="334" spans="1:3" x14ac:dyDescent="0.25">
      <c r="A334" s="2" t="s">
        <v>645</v>
      </c>
      <c r="B334" s="2" t="s">
        <v>917</v>
      </c>
      <c r="C334" s="2" t="s">
        <v>918</v>
      </c>
    </row>
    <row r="335" spans="1:3" x14ac:dyDescent="0.25">
      <c r="A335" s="2" t="s">
        <v>645</v>
      </c>
      <c r="B335" s="2" t="s">
        <v>84</v>
      </c>
      <c r="C335" s="2" t="s">
        <v>278</v>
      </c>
    </row>
    <row r="336" spans="1:3" x14ac:dyDescent="0.25">
      <c r="A336" s="2" t="s">
        <v>645</v>
      </c>
      <c r="B336" s="2" t="s">
        <v>140</v>
      </c>
      <c r="C336" s="2" t="s">
        <v>903</v>
      </c>
    </row>
    <row r="337" spans="1:3" x14ac:dyDescent="0.25">
      <c r="A337" s="2" t="s">
        <v>645</v>
      </c>
      <c r="B337" s="2" t="s">
        <v>63</v>
      </c>
      <c r="C337" s="2" t="s">
        <v>903</v>
      </c>
    </row>
    <row r="338" spans="1:3" x14ac:dyDescent="0.25">
      <c r="A338" s="2" t="s">
        <v>645</v>
      </c>
      <c r="B338" s="2" t="s">
        <v>84</v>
      </c>
      <c r="C338" s="2" t="s">
        <v>278</v>
      </c>
    </row>
    <row r="339" spans="1:3" x14ac:dyDescent="0.25">
      <c r="A339" s="2" t="s">
        <v>645</v>
      </c>
      <c r="B339" s="2" t="s">
        <v>922</v>
      </c>
      <c r="C339" s="2" t="s">
        <v>923</v>
      </c>
    </row>
    <row r="340" spans="1:3" x14ac:dyDescent="0.25">
      <c r="A340" s="2" t="s">
        <v>645</v>
      </c>
      <c r="B340" s="2" t="s">
        <v>294</v>
      </c>
      <c r="C340" s="2" t="s">
        <v>906</v>
      </c>
    </row>
    <row r="341" spans="1:3" x14ac:dyDescent="0.25">
      <c r="A341" s="2" t="s">
        <v>645</v>
      </c>
      <c r="B341" s="2" t="s">
        <v>920</v>
      </c>
      <c r="C341" s="2" t="s">
        <v>921</v>
      </c>
    </row>
    <row r="342" spans="1:3" x14ac:dyDescent="0.25">
      <c r="A342" s="2" t="s">
        <v>645</v>
      </c>
      <c r="B342" s="2" t="s">
        <v>105</v>
      </c>
      <c r="C342" s="2" t="s">
        <v>907</v>
      </c>
    </row>
    <row r="343" spans="1:3" x14ac:dyDescent="0.25">
      <c r="A343" s="2" t="s">
        <v>645</v>
      </c>
      <c r="B343" s="2" t="s">
        <v>919</v>
      </c>
      <c r="C343" s="2" t="s">
        <v>278</v>
      </c>
    </row>
    <row r="344" spans="1:3" x14ac:dyDescent="0.25">
      <c r="A344" s="2" t="s">
        <v>659</v>
      </c>
      <c r="B344" s="2" t="s">
        <v>140</v>
      </c>
      <c r="C344" s="2" t="s">
        <v>903</v>
      </c>
    </row>
    <row r="345" spans="1:3" hidden="1" x14ac:dyDescent="0.25">
      <c r="A345" s="2" t="s">
        <v>659</v>
      </c>
      <c r="B345" s="2" t="s">
        <v>590</v>
      </c>
      <c r="C345" s="2" t="s">
        <v>278</v>
      </c>
    </row>
    <row r="346" spans="1:3" x14ac:dyDescent="0.25">
      <c r="A346" s="2" t="s">
        <v>659</v>
      </c>
      <c r="B346" s="2" t="s">
        <v>63</v>
      </c>
      <c r="C346" s="2" t="s">
        <v>903</v>
      </c>
    </row>
    <row r="347" spans="1:3" x14ac:dyDescent="0.25">
      <c r="A347" s="2" t="s">
        <v>659</v>
      </c>
      <c r="B347" s="2" t="s">
        <v>919</v>
      </c>
      <c r="C347" s="2" t="s">
        <v>278</v>
      </c>
    </row>
    <row r="348" spans="1:3" x14ac:dyDescent="0.25">
      <c r="A348" s="2" t="s">
        <v>668</v>
      </c>
      <c r="B348" s="2" t="s">
        <v>917</v>
      </c>
      <c r="C348" s="2" t="s">
        <v>918</v>
      </c>
    </row>
    <row r="349" spans="1:3" x14ac:dyDescent="0.25">
      <c r="A349" s="2" t="s">
        <v>668</v>
      </c>
      <c r="B349" s="2" t="s">
        <v>84</v>
      </c>
      <c r="C349" s="2" t="s">
        <v>278</v>
      </c>
    </row>
    <row r="350" spans="1:3" x14ac:dyDescent="0.25">
      <c r="A350" s="2" t="s">
        <v>668</v>
      </c>
      <c r="B350" s="2" t="s">
        <v>140</v>
      </c>
      <c r="C350" s="2" t="s">
        <v>903</v>
      </c>
    </row>
    <row r="351" spans="1:3" x14ac:dyDescent="0.25">
      <c r="A351" s="2" t="s">
        <v>668</v>
      </c>
      <c r="B351" s="2" t="s">
        <v>84</v>
      </c>
      <c r="C351" s="2" t="s">
        <v>278</v>
      </c>
    </row>
    <row r="352" spans="1:3" x14ac:dyDescent="0.25">
      <c r="A352" s="2" t="s">
        <v>668</v>
      </c>
      <c r="B352" s="2" t="s">
        <v>919</v>
      </c>
      <c r="C352" s="2" t="s">
        <v>278</v>
      </c>
    </row>
    <row r="353" spans="1:3" x14ac:dyDescent="0.25">
      <c r="A353" s="2" t="s">
        <v>678</v>
      </c>
      <c r="B353" s="2" t="s">
        <v>63</v>
      </c>
      <c r="C353" s="2" t="s">
        <v>903</v>
      </c>
    </row>
    <row r="354" spans="1:3" x14ac:dyDescent="0.25">
      <c r="A354" s="2" t="s">
        <v>678</v>
      </c>
      <c r="B354" s="2" t="s">
        <v>493</v>
      </c>
      <c r="C354" s="2" t="s">
        <v>278</v>
      </c>
    </row>
    <row r="355" spans="1:3" x14ac:dyDescent="0.25">
      <c r="A355" s="2" t="s">
        <v>678</v>
      </c>
      <c r="B355" s="2" t="s">
        <v>105</v>
      </c>
      <c r="C355" s="2" t="s">
        <v>907</v>
      </c>
    </row>
    <row r="356" spans="1:3" x14ac:dyDescent="0.25">
      <c r="A356" s="2" t="s">
        <v>678</v>
      </c>
      <c r="B356" s="2" t="s">
        <v>919</v>
      </c>
      <c r="C356" s="2" t="s">
        <v>278</v>
      </c>
    </row>
    <row r="357" spans="1:3" x14ac:dyDescent="0.25">
      <c r="A357" s="2" t="s">
        <v>692</v>
      </c>
      <c r="B357" s="2" t="s">
        <v>140</v>
      </c>
      <c r="C357" s="2" t="s">
        <v>903</v>
      </c>
    </row>
    <row r="358" spans="1:3" hidden="1" x14ac:dyDescent="0.25">
      <c r="A358" s="2" t="s">
        <v>692</v>
      </c>
      <c r="B358" s="2" t="s">
        <v>590</v>
      </c>
      <c r="C358" s="2" t="s">
        <v>278</v>
      </c>
    </row>
    <row r="359" spans="1:3" x14ac:dyDescent="0.25">
      <c r="A359" s="2" t="s">
        <v>697</v>
      </c>
      <c r="B359" s="2" t="s">
        <v>84</v>
      </c>
      <c r="C359" s="2" t="s">
        <v>278</v>
      </c>
    </row>
    <row r="360" spans="1:3" x14ac:dyDescent="0.25">
      <c r="A360" s="2" t="s">
        <v>697</v>
      </c>
      <c r="B360" s="2" t="s">
        <v>84</v>
      </c>
      <c r="C360" s="2" t="s">
        <v>278</v>
      </c>
    </row>
    <row r="361" spans="1:3" x14ac:dyDescent="0.25">
      <c r="A361" s="2" t="s">
        <v>697</v>
      </c>
      <c r="B361" s="2" t="s">
        <v>919</v>
      </c>
      <c r="C361" s="2" t="s">
        <v>278</v>
      </c>
    </row>
    <row r="362" spans="1:3" x14ac:dyDescent="0.25">
      <c r="A362" s="2" t="s">
        <v>697</v>
      </c>
      <c r="B362" s="2" t="s">
        <v>84</v>
      </c>
      <c r="C362" s="2" t="s">
        <v>278</v>
      </c>
    </row>
    <row r="363" spans="1:3" x14ac:dyDescent="0.25">
      <c r="A363" s="2" t="s">
        <v>740</v>
      </c>
      <c r="B363" s="2" t="s">
        <v>140</v>
      </c>
      <c r="C363" s="2" t="s">
        <v>903</v>
      </c>
    </row>
    <row r="364" spans="1:3" x14ac:dyDescent="0.25">
      <c r="A364" s="2" t="s">
        <v>740</v>
      </c>
      <c r="B364" s="2" t="s">
        <v>105</v>
      </c>
      <c r="C364" s="2" t="s">
        <v>907</v>
      </c>
    </row>
    <row r="365" spans="1:3" x14ac:dyDescent="0.25">
      <c r="A365" s="2" t="s">
        <v>740</v>
      </c>
      <c r="B365" s="2" t="s">
        <v>84</v>
      </c>
      <c r="C365" s="2" t="s">
        <v>278</v>
      </c>
    </row>
    <row r="366" spans="1:3" x14ac:dyDescent="0.25">
      <c r="A366" s="2" t="s">
        <v>740</v>
      </c>
      <c r="B366" s="2" t="s">
        <v>919</v>
      </c>
      <c r="C366" s="2" t="s">
        <v>278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27869-0136-4182-A328-80DE43BDBC4E}">
  <sheetPr>
    <tabColor rgb="FF0070C0"/>
  </sheetPr>
  <dimension ref="A3:G38"/>
  <sheetViews>
    <sheetView tabSelected="1" topLeftCell="E1" zoomScaleNormal="100" workbookViewId="0">
      <selection activeCell="G9" activeCellId="2" sqref="G7:G8 G10 G9"/>
    </sheetView>
  </sheetViews>
  <sheetFormatPr defaultRowHeight="15" x14ac:dyDescent="0.25"/>
  <cols>
    <col min="1" max="1" width="0" hidden="1" customWidth="1"/>
    <col min="2" max="3" width="11" hidden="1" customWidth="1"/>
    <col min="4" max="4" width="0" hidden="1" customWidth="1"/>
    <col min="6" max="6" width="110.5703125" style="2" customWidth="1"/>
    <col min="7" max="7" width="11" style="2" customWidth="1"/>
    <col min="8" max="16384" width="9.140625" style="2"/>
  </cols>
  <sheetData>
    <row r="3" spans="6:7" x14ac:dyDescent="0.25">
      <c r="F3" s="29" t="s">
        <v>943</v>
      </c>
      <c r="G3" s="29" t="s">
        <v>942</v>
      </c>
    </row>
    <row r="4" spans="6:7" hidden="1" x14ac:dyDescent="0.25">
      <c r="F4" s="30"/>
      <c r="G4" s="31"/>
    </row>
    <row r="5" spans="6:7" hidden="1" x14ac:dyDescent="0.25">
      <c r="F5" s="32"/>
      <c r="G5" s="33"/>
    </row>
    <row r="6" spans="6:7" x14ac:dyDescent="0.25">
      <c r="F6" s="32" t="s">
        <v>84</v>
      </c>
      <c r="G6" s="33">
        <v>32</v>
      </c>
    </row>
    <row r="7" spans="6:7" x14ac:dyDescent="0.25">
      <c r="F7" s="32" t="s">
        <v>105</v>
      </c>
      <c r="G7" s="33">
        <v>25</v>
      </c>
    </row>
    <row r="8" spans="6:7" x14ac:dyDescent="0.25">
      <c r="F8" s="32" t="s">
        <v>140</v>
      </c>
      <c r="G8" s="33">
        <v>24</v>
      </c>
    </row>
    <row r="9" spans="6:7" x14ac:dyDescent="0.25">
      <c r="F9" s="32" t="s">
        <v>945</v>
      </c>
      <c r="G9" s="33">
        <v>20</v>
      </c>
    </row>
    <row r="10" spans="6:7" x14ac:dyDescent="0.25">
      <c r="F10" s="32" t="s">
        <v>63</v>
      </c>
      <c r="G10" s="33">
        <v>17</v>
      </c>
    </row>
    <row r="11" spans="6:7" x14ac:dyDescent="0.25">
      <c r="F11" s="32" t="s">
        <v>294</v>
      </c>
      <c r="G11" s="33">
        <v>15</v>
      </c>
    </row>
    <row r="12" spans="6:7" x14ac:dyDescent="0.25">
      <c r="F12" s="32" t="s">
        <v>493</v>
      </c>
      <c r="G12" s="33">
        <v>12</v>
      </c>
    </row>
    <row r="13" spans="6:7" x14ac:dyDescent="0.25">
      <c r="F13" s="32" t="s">
        <v>120</v>
      </c>
      <c r="G13" s="33">
        <v>12</v>
      </c>
    </row>
    <row r="14" spans="6:7" hidden="1" x14ac:dyDescent="0.25">
      <c r="F14" s="32"/>
      <c r="G14" s="33"/>
    </row>
    <row r="15" spans="6:7" x14ac:dyDescent="0.25">
      <c r="F15" s="32" t="s">
        <v>944</v>
      </c>
      <c r="G15" s="33">
        <v>10</v>
      </c>
    </row>
    <row r="16" spans="6:7" x14ac:dyDescent="0.25">
      <c r="F16" s="32" t="s">
        <v>106</v>
      </c>
      <c r="G16" s="33">
        <v>7</v>
      </c>
    </row>
    <row r="17" spans="6:7" x14ac:dyDescent="0.25">
      <c r="F17" s="32" t="s">
        <v>932</v>
      </c>
      <c r="G17" s="33">
        <v>6</v>
      </c>
    </row>
    <row r="18" spans="6:7" hidden="1" x14ac:dyDescent="0.25">
      <c r="F18" s="32" t="s">
        <v>914</v>
      </c>
      <c r="G18" s="33">
        <v>5</v>
      </c>
    </row>
    <row r="19" spans="6:7" ht="16.5" hidden="1" customHeight="1" x14ac:dyDescent="0.25">
      <c r="F19" s="32" t="s">
        <v>104</v>
      </c>
      <c r="G19" s="33">
        <v>14</v>
      </c>
    </row>
    <row r="20" spans="6:7" hidden="1" x14ac:dyDescent="0.25">
      <c r="F20" s="32" t="s">
        <v>935</v>
      </c>
      <c r="G20" s="33">
        <v>14</v>
      </c>
    </row>
    <row r="21" spans="6:7" x14ac:dyDescent="0.25">
      <c r="F21" s="32" t="s">
        <v>933</v>
      </c>
      <c r="G21" s="33">
        <v>6</v>
      </c>
    </row>
    <row r="22" spans="6:7" hidden="1" x14ac:dyDescent="0.25">
      <c r="F22" s="32" t="s">
        <v>917</v>
      </c>
      <c r="G22" s="33">
        <v>12</v>
      </c>
    </row>
    <row r="23" spans="6:7" x14ac:dyDescent="0.25">
      <c r="F23" s="32" t="s">
        <v>934</v>
      </c>
      <c r="G23" s="33">
        <v>6</v>
      </c>
    </row>
    <row r="24" spans="6:7" hidden="1" x14ac:dyDescent="0.25">
      <c r="F24" s="32"/>
      <c r="G24" s="33"/>
    </row>
    <row r="25" spans="6:7" hidden="1" x14ac:dyDescent="0.25">
      <c r="F25" s="32" t="s">
        <v>400</v>
      </c>
      <c r="G25" s="33">
        <v>6</v>
      </c>
    </row>
    <row r="26" spans="6:7" hidden="1" x14ac:dyDescent="0.25">
      <c r="F26" s="32" t="s">
        <v>936</v>
      </c>
      <c r="G26" s="33">
        <v>26</v>
      </c>
    </row>
    <row r="27" spans="6:7" hidden="1" x14ac:dyDescent="0.25">
      <c r="F27" s="32" t="s">
        <v>919</v>
      </c>
      <c r="G27" s="33">
        <v>26</v>
      </c>
    </row>
    <row r="28" spans="6:7" hidden="1" x14ac:dyDescent="0.25">
      <c r="F28" s="32"/>
      <c r="G28" s="33"/>
    </row>
    <row r="29" spans="6:7" hidden="1" x14ac:dyDescent="0.25">
      <c r="F29" s="32" t="s">
        <v>191</v>
      </c>
      <c r="G29" s="33">
        <v>7</v>
      </c>
    </row>
    <row r="30" spans="6:7" hidden="1" x14ac:dyDescent="0.25">
      <c r="F30" s="32"/>
      <c r="G30" s="33"/>
    </row>
    <row r="31" spans="6:7" hidden="1" x14ac:dyDescent="0.25">
      <c r="F31" s="32"/>
      <c r="G31" s="33"/>
    </row>
    <row r="32" spans="6:7" hidden="1" x14ac:dyDescent="0.25">
      <c r="F32" s="32" t="s">
        <v>924</v>
      </c>
      <c r="G32" s="33">
        <v>2</v>
      </c>
    </row>
    <row r="33" spans="6:7" hidden="1" x14ac:dyDescent="0.25">
      <c r="F33" s="32" t="s">
        <v>925</v>
      </c>
      <c r="G33" s="33">
        <v>2</v>
      </c>
    </row>
    <row r="34" spans="6:7" x14ac:dyDescent="0.25">
      <c r="F34" s="32" t="s">
        <v>927</v>
      </c>
      <c r="G34" s="33">
        <v>5</v>
      </c>
    </row>
    <row r="35" spans="6:7" hidden="1" x14ac:dyDescent="0.25">
      <c r="F35" s="32" t="s">
        <v>270</v>
      </c>
      <c r="G35" s="33">
        <v>6</v>
      </c>
    </row>
    <row r="36" spans="6:7" x14ac:dyDescent="0.25">
      <c r="F36" s="32" t="s">
        <v>937</v>
      </c>
      <c r="G36" s="33">
        <v>2</v>
      </c>
    </row>
    <row r="37" spans="6:7" hidden="1" x14ac:dyDescent="0.25">
      <c r="F37" s="32" t="s">
        <v>930</v>
      </c>
      <c r="G37" s="33">
        <v>2</v>
      </c>
    </row>
    <row r="38" spans="6:7" hidden="1" x14ac:dyDescent="0.25">
      <c r="F38" s="32" t="s">
        <v>938</v>
      </c>
      <c r="G38" s="33">
        <v>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6291E-53A3-486B-BA6B-594C196B214C}">
  <sheetPr>
    <tabColor rgb="FF0070C0"/>
  </sheetPr>
  <dimension ref="B1:D15"/>
  <sheetViews>
    <sheetView workbookViewId="0">
      <selection activeCell="D7" sqref="D7"/>
    </sheetView>
  </sheetViews>
  <sheetFormatPr defaultRowHeight="15" x14ac:dyDescent="0.25"/>
  <cols>
    <col min="1" max="1" width="9.140625" style="2"/>
    <col min="2" max="3" width="11" style="2" customWidth="1"/>
    <col min="4" max="16384" width="9.140625" style="2"/>
  </cols>
  <sheetData>
    <row r="1" spans="2:4" x14ac:dyDescent="0.25">
      <c r="B1" s="36" t="s">
        <v>941</v>
      </c>
      <c r="C1" s="36" t="s">
        <v>942</v>
      </c>
      <c r="D1" s="29" t="s">
        <v>931</v>
      </c>
    </row>
    <row r="2" spans="2:4" x14ac:dyDescent="0.25">
      <c r="B2" s="35" t="s">
        <v>903</v>
      </c>
      <c r="C2" s="35">
        <v>41</v>
      </c>
      <c r="D2" s="36"/>
    </row>
    <row r="3" spans="2:4" x14ac:dyDescent="0.25">
      <c r="B3" s="35" t="s">
        <v>908</v>
      </c>
      <c r="C3" s="35">
        <v>26</v>
      </c>
      <c r="D3" s="36">
        <v>47</v>
      </c>
    </row>
    <row r="4" spans="2:4" x14ac:dyDescent="0.25">
      <c r="B4" s="35" t="s">
        <v>907</v>
      </c>
      <c r="C4" s="35">
        <v>25</v>
      </c>
      <c r="D4" s="36"/>
    </row>
    <row r="5" spans="2:4" x14ac:dyDescent="0.25">
      <c r="B5" s="35" t="s">
        <v>916</v>
      </c>
      <c r="C5" s="35">
        <v>21</v>
      </c>
      <c r="D5" s="36"/>
    </row>
    <row r="6" spans="2:4" x14ac:dyDescent="0.25">
      <c r="B6" s="35" t="s">
        <v>939</v>
      </c>
      <c r="C6" s="35">
        <v>19</v>
      </c>
      <c r="D6" s="36"/>
    </row>
    <row r="7" spans="2:4" x14ac:dyDescent="0.25">
      <c r="B7" s="35" t="s">
        <v>906</v>
      </c>
      <c r="C7" s="35">
        <v>15</v>
      </c>
      <c r="D7" s="36"/>
    </row>
    <row r="8" spans="2:4" x14ac:dyDescent="0.25">
      <c r="B8" s="35" t="s">
        <v>918</v>
      </c>
      <c r="C8" s="35">
        <v>12</v>
      </c>
      <c r="D8" s="36"/>
    </row>
    <row r="9" spans="2:4" x14ac:dyDescent="0.25">
      <c r="B9" s="35" t="s">
        <v>909</v>
      </c>
      <c r="C9" s="35">
        <v>11</v>
      </c>
      <c r="D9" s="36">
        <v>58</v>
      </c>
    </row>
    <row r="10" spans="2:4" x14ac:dyDescent="0.25">
      <c r="B10" s="35" t="s">
        <v>921</v>
      </c>
      <c r="C10" s="35">
        <v>11</v>
      </c>
      <c r="D10" s="36"/>
    </row>
    <row r="11" spans="2:4" x14ac:dyDescent="0.25">
      <c r="B11" s="35" t="s">
        <v>923</v>
      </c>
      <c r="C11" s="35">
        <v>6</v>
      </c>
      <c r="D11" s="36"/>
    </row>
    <row r="12" spans="2:4" x14ac:dyDescent="0.25">
      <c r="B12" s="35" t="s">
        <v>911</v>
      </c>
      <c r="C12" s="35">
        <v>6</v>
      </c>
      <c r="D12" s="36"/>
    </row>
    <row r="13" spans="2:4" x14ac:dyDescent="0.25">
      <c r="B13" s="35" t="s">
        <v>913</v>
      </c>
      <c r="C13" s="35">
        <v>5</v>
      </c>
      <c r="D13" s="36"/>
    </row>
    <row r="14" spans="2:4" x14ac:dyDescent="0.25">
      <c r="B14" s="35" t="s">
        <v>926</v>
      </c>
      <c r="C14" s="35">
        <v>2</v>
      </c>
      <c r="D14" s="36">
        <v>58</v>
      </c>
    </row>
    <row r="15" spans="2:4" x14ac:dyDescent="0.25">
      <c r="B15" s="35" t="s">
        <v>929</v>
      </c>
      <c r="C15" s="35">
        <v>2</v>
      </c>
      <c r="D15" s="36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72620-DC95-4F02-BD72-4D311633C72E}">
  <sheetPr>
    <tabColor rgb="FFFFFF00"/>
  </sheetPr>
  <dimension ref="A1:A178"/>
  <sheetViews>
    <sheetView topLeftCell="A82" workbookViewId="0">
      <selection activeCell="E92" sqref="E92"/>
    </sheetView>
  </sheetViews>
  <sheetFormatPr defaultRowHeight="15" x14ac:dyDescent="0.25"/>
  <cols>
    <col min="1" max="1" width="65.28515625" customWidth="1"/>
  </cols>
  <sheetData>
    <row r="1" spans="1:1" x14ac:dyDescent="0.25">
      <c r="A1" t="s">
        <v>889</v>
      </c>
    </row>
    <row r="2" spans="1:1" x14ac:dyDescent="0.25">
      <c r="A2" t="s">
        <v>861</v>
      </c>
    </row>
    <row r="3" spans="1:1" x14ac:dyDescent="0.25">
      <c r="A3" t="s">
        <v>805</v>
      </c>
    </row>
    <row r="4" spans="1:1" x14ac:dyDescent="0.25">
      <c r="A4" t="s">
        <v>876</v>
      </c>
    </row>
    <row r="5" spans="1:1" x14ac:dyDescent="0.25">
      <c r="A5" t="s">
        <v>882</v>
      </c>
    </row>
    <row r="6" spans="1:1" x14ac:dyDescent="0.25">
      <c r="A6" t="s">
        <v>849</v>
      </c>
    </row>
    <row r="7" spans="1:1" x14ac:dyDescent="0.25">
      <c r="A7" t="s">
        <v>890</v>
      </c>
    </row>
    <row r="8" spans="1:1" x14ac:dyDescent="0.25">
      <c r="A8" t="s">
        <v>623</v>
      </c>
    </row>
    <row r="9" spans="1:1" x14ac:dyDescent="0.25">
      <c r="A9" t="s">
        <v>874</v>
      </c>
    </row>
    <row r="10" spans="1:1" x14ac:dyDescent="0.25">
      <c r="A10" t="s">
        <v>845</v>
      </c>
    </row>
    <row r="11" spans="1:1" x14ac:dyDescent="0.25">
      <c r="A11" t="s">
        <v>877</v>
      </c>
    </row>
    <row r="12" spans="1:1" x14ac:dyDescent="0.25">
      <c r="A12" t="s">
        <v>817</v>
      </c>
    </row>
    <row r="13" spans="1:1" x14ac:dyDescent="0.25">
      <c r="A13" t="s">
        <v>815</v>
      </c>
    </row>
    <row r="14" spans="1:1" x14ac:dyDescent="0.25">
      <c r="A14" t="s">
        <v>822</v>
      </c>
    </row>
    <row r="15" spans="1:1" x14ac:dyDescent="0.25">
      <c r="A15" t="s">
        <v>867</v>
      </c>
    </row>
    <row r="16" spans="1:1" x14ac:dyDescent="0.25">
      <c r="A16" t="s">
        <v>779</v>
      </c>
    </row>
    <row r="17" spans="1:1" x14ac:dyDescent="0.25">
      <c r="A17" t="s">
        <v>779</v>
      </c>
    </row>
    <row r="18" spans="1:1" x14ac:dyDescent="0.25">
      <c r="A18" t="s">
        <v>896</v>
      </c>
    </row>
    <row r="19" spans="1:1" x14ac:dyDescent="0.25">
      <c r="A19" t="s">
        <v>844</v>
      </c>
    </row>
    <row r="20" spans="1:1" x14ac:dyDescent="0.25">
      <c r="A20" t="s">
        <v>854</v>
      </c>
    </row>
    <row r="21" spans="1:1" x14ac:dyDescent="0.25">
      <c r="A21" t="s">
        <v>856</v>
      </c>
    </row>
    <row r="22" spans="1:1" x14ac:dyDescent="0.25">
      <c r="A22" t="s">
        <v>847</v>
      </c>
    </row>
    <row r="23" spans="1:1" x14ac:dyDescent="0.25">
      <c r="A23" t="s">
        <v>824</v>
      </c>
    </row>
    <row r="24" spans="1:1" x14ac:dyDescent="0.25">
      <c r="A24" t="s">
        <v>865</v>
      </c>
    </row>
    <row r="25" spans="1:1" x14ac:dyDescent="0.25">
      <c r="A25" t="s">
        <v>813</v>
      </c>
    </row>
    <row r="26" spans="1:1" x14ac:dyDescent="0.25">
      <c r="A26" t="s">
        <v>813</v>
      </c>
    </row>
    <row r="27" spans="1:1" x14ac:dyDescent="0.25">
      <c r="A27" t="s">
        <v>795</v>
      </c>
    </row>
    <row r="28" spans="1:1" x14ac:dyDescent="0.25">
      <c r="A28" t="s">
        <v>868</v>
      </c>
    </row>
    <row r="29" spans="1:1" x14ac:dyDescent="0.25">
      <c r="A29" t="s">
        <v>885</v>
      </c>
    </row>
    <row r="30" spans="1:1" x14ac:dyDescent="0.25">
      <c r="A30" t="s">
        <v>887</v>
      </c>
    </row>
    <row r="31" spans="1:1" x14ac:dyDescent="0.25">
      <c r="A31" t="s">
        <v>828</v>
      </c>
    </row>
    <row r="32" spans="1:1" x14ac:dyDescent="0.25">
      <c r="A32" t="s">
        <v>837</v>
      </c>
    </row>
    <row r="33" spans="1:1" x14ac:dyDescent="0.25">
      <c r="A33" t="s">
        <v>782</v>
      </c>
    </row>
    <row r="34" spans="1:1" x14ac:dyDescent="0.25">
      <c r="A34" t="s">
        <v>781</v>
      </c>
    </row>
    <row r="35" spans="1:1" x14ac:dyDescent="0.25">
      <c r="A35" t="s">
        <v>848</v>
      </c>
    </row>
    <row r="36" spans="1:1" x14ac:dyDescent="0.25">
      <c r="A36" t="s">
        <v>855</v>
      </c>
    </row>
    <row r="37" spans="1:1" x14ac:dyDescent="0.25">
      <c r="A37" t="s">
        <v>897</v>
      </c>
    </row>
    <row r="38" spans="1:1" x14ac:dyDescent="0.25">
      <c r="A38" t="s">
        <v>897</v>
      </c>
    </row>
    <row r="39" spans="1:1" x14ac:dyDescent="0.25">
      <c r="A39" t="s">
        <v>786</v>
      </c>
    </row>
    <row r="40" spans="1:1" x14ac:dyDescent="0.25">
      <c r="A40" t="s">
        <v>773</v>
      </c>
    </row>
    <row r="41" spans="1:1" x14ac:dyDescent="0.25">
      <c r="A41" t="s">
        <v>864</v>
      </c>
    </row>
    <row r="42" spans="1:1" x14ac:dyDescent="0.25">
      <c r="A42" t="s">
        <v>796</v>
      </c>
    </row>
    <row r="43" spans="1:1" x14ac:dyDescent="0.25">
      <c r="A43" t="s">
        <v>850</v>
      </c>
    </row>
    <row r="44" spans="1:1" x14ac:dyDescent="0.25">
      <c r="A44" t="s">
        <v>857</v>
      </c>
    </row>
    <row r="45" spans="1:1" x14ac:dyDescent="0.25">
      <c r="A45" t="s">
        <v>797</v>
      </c>
    </row>
    <row r="46" spans="1:1" x14ac:dyDescent="0.25">
      <c r="A46" t="s">
        <v>829</v>
      </c>
    </row>
    <row r="47" spans="1:1" x14ac:dyDescent="0.25">
      <c r="A47" t="s">
        <v>789</v>
      </c>
    </row>
    <row r="48" spans="1:1" x14ac:dyDescent="0.25">
      <c r="A48" t="s">
        <v>880</v>
      </c>
    </row>
    <row r="49" spans="1:1" x14ac:dyDescent="0.25">
      <c r="A49" t="s">
        <v>866</v>
      </c>
    </row>
    <row r="50" spans="1:1" x14ac:dyDescent="0.25">
      <c r="A50" t="s">
        <v>835</v>
      </c>
    </row>
    <row r="51" spans="1:1" x14ac:dyDescent="0.25">
      <c r="A51" t="s">
        <v>899</v>
      </c>
    </row>
    <row r="52" spans="1:1" x14ac:dyDescent="0.25">
      <c r="A52" t="s">
        <v>843</v>
      </c>
    </row>
    <row r="53" spans="1:1" x14ac:dyDescent="0.25">
      <c r="A53" t="s">
        <v>798</v>
      </c>
    </row>
    <row r="54" spans="1:1" x14ac:dyDescent="0.25">
      <c r="A54" t="s">
        <v>846</v>
      </c>
    </row>
    <row r="55" spans="1:1" x14ac:dyDescent="0.25">
      <c r="A55" t="s">
        <v>883</v>
      </c>
    </row>
    <row r="56" spans="1:1" x14ac:dyDescent="0.25">
      <c r="A56" t="s">
        <v>775</v>
      </c>
    </row>
    <row r="57" spans="1:1" x14ac:dyDescent="0.25">
      <c r="A57" t="s">
        <v>804</v>
      </c>
    </row>
    <row r="58" spans="1:1" x14ac:dyDescent="0.25">
      <c r="A58" t="s">
        <v>787</v>
      </c>
    </row>
    <row r="59" spans="1:1" x14ac:dyDescent="0.25">
      <c r="A59" t="s">
        <v>851</v>
      </c>
    </row>
    <row r="60" spans="1:1" x14ac:dyDescent="0.25">
      <c r="A60" t="s">
        <v>794</v>
      </c>
    </row>
    <row r="61" spans="1:1" x14ac:dyDescent="0.25">
      <c r="A61" t="s">
        <v>818</v>
      </c>
    </row>
    <row r="62" spans="1:1" x14ac:dyDescent="0.25">
      <c r="A62" t="s">
        <v>793</v>
      </c>
    </row>
    <row r="63" spans="1:1" x14ac:dyDescent="0.25">
      <c r="A63" t="s">
        <v>774</v>
      </c>
    </row>
    <row r="64" spans="1:1" x14ac:dyDescent="0.25">
      <c r="A64" t="s">
        <v>783</v>
      </c>
    </row>
    <row r="65" spans="1:1" x14ac:dyDescent="0.25">
      <c r="A65" t="s">
        <v>891</v>
      </c>
    </row>
    <row r="66" spans="1:1" x14ac:dyDescent="0.25">
      <c r="A66" t="s">
        <v>806</v>
      </c>
    </row>
    <row r="67" spans="1:1" x14ac:dyDescent="0.25">
      <c r="A67" t="s">
        <v>806</v>
      </c>
    </row>
    <row r="68" spans="1:1" x14ac:dyDescent="0.25">
      <c r="A68" t="s">
        <v>806</v>
      </c>
    </row>
    <row r="69" spans="1:1" x14ac:dyDescent="0.25">
      <c r="A69" t="s">
        <v>806</v>
      </c>
    </row>
    <row r="70" spans="1:1" x14ac:dyDescent="0.25">
      <c r="A70" t="s">
        <v>806</v>
      </c>
    </row>
    <row r="71" spans="1:1" x14ac:dyDescent="0.25">
      <c r="A71" t="s">
        <v>838</v>
      </c>
    </row>
    <row r="72" spans="1:1" x14ac:dyDescent="0.25">
      <c r="A72" t="s">
        <v>838</v>
      </c>
    </row>
    <row r="73" spans="1:1" x14ac:dyDescent="0.25">
      <c r="A73" t="s">
        <v>827</v>
      </c>
    </row>
    <row r="74" spans="1:1" x14ac:dyDescent="0.25">
      <c r="A74" t="s">
        <v>827</v>
      </c>
    </row>
    <row r="75" spans="1:1" x14ac:dyDescent="0.25">
      <c r="A75" t="s">
        <v>827</v>
      </c>
    </row>
    <row r="76" spans="1:1" x14ac:dyDescent="0.25">
      <c r="A76" t="s">
        <v>253</v>
      </c>
    </row>
    <row r="77" spans="1:1" x14ac:dyDescent="0.25">
      <c r="A77" t="s">
        <v>836</v>
      </c>
    </row>
    <row r="78" spans="1:1" x14ac:dyDescent="0.25">
      <c r="A78" t="s">
        <v>871</v>
      </c>
    </row>
    <row r="79" spans="1:1" x14ac:dyDescent="0.25">
      <c r="A79" t="s">
        <v>802</v>
      </c>
    </row>
    <row r="80" spans="1:1" x14ac:dyDescent="0.25">
      <c r="A80" t="s">
        <v>832</v>
      </c>
    </row>
    <row r="81" spans="1:1" x14ac:dyDescent="0.25">
      <c r="A81" t="s">
        <v>807</v>
      </c>
    </row>
    <row r="82" spans="1:1" x14ac:dyDescent="0.25">
      <c r="A82" t="s">
        <v>810</v>
      </c>
    </row>
    <row r="83" spans="1:1" x14ac:dyDescent="0.25">
      <c r="A83" t="s">
        <v>841</v>
      </c>
    </row>
    <row r="84" spans="1:1" x14ac:dyDescent="0.25">
      <c r="A84" t="s">
        <v>870</v>
      </c>
    </row>
    <row r="85" spans="1:1" x14ac:dyDescent="0.25">
      <c r="A85" t="s">
        <v>791</v>
      </c>
    </row>
    <row r="86" spans="1:1" x14ac:dyDescent="0.25">
      <c r="A86" t="s">
        <v>791</v>
      </c>
    </row>
    <row r="87" spans="1:1" x14ac:dyDescent="0.25">
      <c r="A87" t="s">
        <v>778</v>
      </c>
    </row>
    <row r="88" spans="1:1" x14ac:dyDescent="0.25">
      <c r="A88" t="s">
        <v>834</v>
      </c>
    </row>
    <row r="89" spans="1:1" x14ac:dyDescent="0.25">
      <c r="A89" t="s">
        <v>858</v>
      </c>
    </row>
    <row r="90" spans="1:1" x14ac:dyDescent="0.25">
      <c r="A90" t="s">
        <v>853</v>
      </c>
    </row>
    <row r="91" spans="1:1" x14ac:dyDescent="0.25">
      <c r="A91" t="s">
        <v>853</v>
      </c>
    </row>
    <row r="92" spans="1:1" x14ac:dyDescent="0.25">
      <c r="A92" t="s">
        <v>898</v>
      </c>
    </row>
    <row r="93" spans="1:1" x14ac:dyDescent="0.25">
      <c r="A93" t="s">
        <v>863</v>
      </c>
    </row>
    <row r="94" spans="1:1" x14ac:dyDescent="0.25">
      <c r="A94" t="s">
        <v>872</v>
      </c>
    </row>
    <row r="95" spans="1:1" x14ac:dyDescent="0.25">
      <c r="A95" t="s">
        <v>869</v>
      </c>
    </row>
    <row r="96" spans="1:1" x14ac:dyDescent="0.25">
      <c r="A96" t="s">
        <v>831</v>
      </c>
    </row>
    <row r="97" spans="1:1" x14ac:dyDescent="0.25">
      <c r="A97" t="s">
        <v>830</v>
      </c>
    </row>
    <row r="98" spans="1:1" x14ac:dyDescent="0.25">
      <c r="A98" t="s">
        <v>820</v>
      </c>
    </row>
    <row r="99" spans="1:1" x14ac:dyDescent="0.25">
      <c r="A99" t="s">
        <v>814</v>
      </c>
    </row>
    <row r="100" spans="1:1" x14ac:dyDescent="0.25">
      <c r="A100" t="s">
        <v>878</v>
      </c>
    </row>
    <row r="101" spans="1:1" x14ac:dyDescent="0.25">
      <c r="A101" t="s">
        <v>892</v>
      </c>
    </row>
    <row r="102" spans="1:1" x14ac:dyDescent="0.25">
      <c r="A102" t="s">
        <v>873</v>
      </c>
    </row>
    <row r="103" spans="1:1" x14ac:dyDescent="0.25">
      <c r="A103" t="s">
        <v>881</v>
      </c>
    </row>
    <row r="104" spans="1:1" x14ac:dyDescent="0.25">
      <c r="A104" t="s">
        <v>799</v>
      </c>
    </row>
    <row r="105" spans="1:1" x14ac:dyDescent="0.25">
      <c r="A105" t="s">
        <v>852</v>
      </c>
    </row>
    <row r="106" spans="1:1" x14ac:dyDescent="0.25">
      <c r="A106" t="s">
        <v>784</v>
      </c>
    </row>
    <row r="107" spans="1:1" x14ac:dyDescent="0.25">
      <c r="A107" t="s">
        <v>900</v>
      </c>
    </row>
    <row r="108" spans="1:1" x14ac:dyDescent="0.25">
      <c r="A108" t="s">
        <v>900</v>
      </c>
    </row>
    <row r="109" spans="1:1" x14ac:dyDescent="0.25">
      <c r="A109" t="s">
        <v>842</v>
      </c>
    </row>
    <row r="110" spans="1:1" x14ac:dyDescent="0.25">
      <c r="A110" t="s">
        <v>790</v>
      </c>
    </row>
    <row r="111" spans="1:1" x14ac:dyDescent="0.25">
      <c r="A111" t="s">
        <v>790</v>
      </c>
    </row>
    <row r="112" spans="1:1" x14ac:dyDescent="0.25">
      <c r="A112" t="s">
        <v>790</v>
      </c>
    </row>
    <row r="113" spans="1:1" x14ac:dyDescent="0.25">
      <c r="A113" t="s">
        <v>790</v>
      </c>
    </row>
    <row r="114" spans="1:1" x14ac:dyDescent="0.25">
      <c r="A114" t="s">
        <v>790</v>
      </c>
    </row>
    <row r="115" spans="1:1" x14ac:dyDescent="0.25">
      <c r="A115" t="s">
        <v>790</v>
      </c>
    </row>
    <row r="116" spans="1:1" x14ac:dyDescent="0.25">
      <c r="A116" t="s">
        <v>790</v>
      </c>
    </row>
    <row r="117" spans="1:1" x14ac:dyDescent="0.25">
      <c r="A117" t="s">
        <v>811</v>
      </c>
    </row>
    <row r="118" spans="1:1" x14ac:dyDescent="0.25">
      <c r="A118" t="s">
        <v>809</v>
      </c>
    </row>
    <row r="119" spans="1:1" x14ac:dyDescent="0.25">
      <c r="A119" t="s">
        <v>809</v>
      </c>
    </row>
    <row r="120" spans="1:1" x14ac:dyDescent="0.25">
      <c r="A120" t="s">
        <v>816</v>
      </c>
    </row>
    <row r="121" spans="1:1" x14ac:dyDescent="0.25">
      <c r="A121" t="s">
        <v>833</v>
      </c>
    </row>
    <row r="122" spans="1:1" x14ac:dyDescent="0.25">
      <c r="A122" t="s">
        <v>776</v>
      </c>
    </row>
    <row r="123" spans="1:1" x14ac:dyDescent="0.25">
      <c r="A123" t="s">
        <v>888</v>
      </c>
    </row>
    <row r="124" spans="1:1" x14ac:dyDescent="0.25">
      <c r="A124" t="s">
        <v>862</v>
      </c>
    </row>
    <row r="125" spans="1:1" x14ac:dyDescent="0.25">
      <c r="A125" t="s">
        <v>792</v>
      </c>
    </row>
    <row r="126" spans="1:1" x14ac:dyDescent="0.25">
      <c r="A126" t="s">
        <v>792</v>
      </c>
    </row>
    <row r="127" spans="1:1" x14ac:dyDescent="0.25">
      <c r="A127" t="s">
        <v>825</v>
      </c>
    </row>
    <row r="128" spans="1:1" x14ac:dyDescent="0.25">
      <c r="A128" t="s">
        <v>785</v>
      </c>
    </row>
    <row r="129" spans="1:1" x14ac:dyDescent="0.25">
      <c r="A129" t="s">
        <v>785</v>
      </c>
    </row>
    <row r="130" spans="1:1" x14ac:dyDescent="0.25">
      <c r="A130" t="s">
        <v>785</v>
      </c>
    </row>
    <row r="131" spans="1:1" x14ac:dyDescent="0.25">
      <c r="A131" t="s">
        <v>785</v>
      </c>
    </row>
    <row r="132" spans="1:1" x14ac:dyDescent="0.25">
      <c r="A132" t="s">
        <v>785</v>
      </c>
    </row>
    <row r="133" spans="1:1" x14ac:dyDescent="0.25">
      <c r="A133" t="s">
        <v>785</v>
      </c>
    </row>
    <row r="134" spans="1:1" x14ac:dyDescent="0.25">
      <c r="A134" t="s">
        <v>785</v>
      </c>
    </row>
    <row r="135" spans="1:1" x14ac:dyDescent="0.25">
      <c r="A135" t="s">
        <v>785</v>
      </c>
    </row>
    <row r="136" spans="1:1" x14ac:dyDescent="0.25">
      <c r="A136" t="s">
        <v>785</v>
      </c>
    </row>
    <row r="137" spans="1:1" x14ac:dyDescent="0.25">
      <c r="A137" t="s">
        <v>823</v>
      </c>
    </row>
    <row r="138" spans="1:1" x14ac:dyDescent="0.25">
      <c r="A138" t="s">
        <v>893</v>
      </c>
    </row>
    <row r="139" spans="1:1" x14ac:dyDescent="0.25">
      <c r="A139" t="s">
        <v>884</v>
      </c>
    </row>
    <row r="140" spans="1:1" x14ac:dyDescent="0.25">
      <c r="A140" t="s">
        <v>812</v>
      </c>
    </row>
    <row r="141" spans="1:1" x14ac:dyDescent="0.25">
      <c r="A141" t="s">
        <v>819</v>
      </c>
    </row>
    <row r="142" spans="1:1" x14ac:dyDescent="0.25">
      <c r="A142" t="s">
        <v>801</v>
      </c>
    </row>
    <row r="143" spans="1:1" x14ac:dyDescent="0.25">
      <c r="A143" t="s">
        <v>894</v>
      </c>
    </row>
    <row r="144" spans="1:1" x14ac:dyDescent="0.25">
      <c r="A144" t="s">
        <v>800</v>
      </c>
    </row>
    <row r="145" spans="1:1" x14ac:dyDescent="0.25">
      <c r="A145" s="28" t="s">
        <v>770</v>
      </c>
    </row>
    <row r="146" spans="1:1" x14ac:dyDescent="0.25">
      <c r="A146" s="28" t="s">
        <v>770</v>
      </c>
    </row>
    <row r="147" spans="1:1" x14ac:dyDescent="0.25">
      <c r="A147" s="28" t="s">
        <v>770</v>
      </c>
    </row>
    <row r="148" spans="1:1" x14ac:dyDescent="0.25">
      <c r="A148" t="s">
        <v>772</v>
      </c>
    </row>
    <row r="149" spans="1:1" x14ac:dyDescent="0.25">
      <c r="A149" t="s">
        <v>777</v>
      </c>
    </row>
    <row r="150" spans="1:1" x14ac:dyDescent="0.25">
      <c r="A150" t="s">
        <v>808</v>
      </c>
    </row>
    <row r="151" spans="1:1" x14ac:dyDescent="0.25">
      <c r="A151" t="s">
        <v>771</v>
      </c>
    </row>
    <row r="152" spans="1:1" x14ac:dyDescent="0.25">
      <c r="A152" t="s">
        <v>771</v>
      </c>
    </row>
    <row r="153" spans="1:1" x14ac:dyDescent="0.25">
      <c r="A153" t="s">
        <v>771</v>
      </c>
    </row>
    <row r="154" spans="1:1" x14ac:dyDescent="0.25">
      <c r="A154" t="s">
        <v>771</v>
      </c>
    </row>
    <row r="155" spans="1:1" x14ac:dyDescent="0.25">
      <c r="A155" t="s">
        <v>771</v>
      </c>
    </row>
    <row r="156" spans="1:1" x14ac:dyDescent="0.25">
      <c r="A156" t="s">
        <v>771</v>
      </c>
    </row>
    <row r="157" spans="1:1" x14ac:dyDescent="0.25">
      <c r="A157" t="s">
        <v>771</v>
      </c>
    </row>
    <row r="158" spans="1:1" x14ac:dyDescent="0.25">
      <c r="A158" t="s">
        <v>771</v>
      </c>
    </row>
    <row r="159" spans="1:1" x14ac:dyDescent="0.25">
      <c r="A159" t="s">
        <v>771</v>
      </c>
    </row>
    <row r="160" spans="1:1" x14ac:dyDescent="0.25">
      <c r="A160" t="s">
        <v>771</v>
      </c>
    </row>
    <row r="161" spans="1:1" x14ac:dyDescent="0.25">
      <c r="A161" t="s">
        <v>826</v>
      </c>
    </row>
    <row r="162" spans="1:1" x14ac:dyDescent="0.25">
      <c r="A162" t="s">
        <v>879</v>
      </c>
    </row>
    <row r="163" spans="1:1" x14ac:dyDescent="0.25">
      <c r="A163" t="s">
        <v>875</v>
      </c>
    </row>
    <row r="164" spans="1:1" x14ac:dyDescent="0.25">
      <c r="A164" t="s">
        <v>859</v>
      </c>
    </row>
    <row r="165" spans="1:1" x14ac:dyDescent="0.25">
      <c r="A165" t="s">
        <v>780</v>
      </c>
    </row>
    <row r="166" spans="1:1" x14ac:dyDescent="0.25">
      <c r="A166" t="s">
        <v>780</v>
      </c>
    </row>
    <row r="167" spans="1:1" x14ac:dyDescent="0.25">
      <c r="A167" t="s">
        <v>780</v>
      </c>
    </row>
    <row r="168" spans="1:1" x14ac:dyDescent="0.25">
      <c r="A168" t="s">
        <v>780</v>
      </c>
    </row>
    <row r="169" spans="1:1" x14ac:dyDescent="0.25">
      <c r="A169" t="s">
        <v>780</v>
      </c>
    </row>
    <row r="170" spans="1:1" x14ac:dyDescent="0.25">
      <c r="A170" t="s">
        <v>803</v>
      </c>
    </row>
    <row r="171" spans="1:1" x14ac:dyDescent="0.25">
      <c r="A171" t="s">
        <v>895</v>
      </c>
    </row>
    <row r="172" spans="1:1" x14ac:dyDescent="0.25">
      <c r="A172" t="s">
        <v>886</v>
      </c>
    </row>
    <row r="173" spans="1:1" x14ac:dyDescent="0.25">
      <c r="A173" t="s">
        <v>860</v>
      </c>
    </row>
    <row r="174" spans="1:1" x14ac:dyDescent="0.25">
      <c r="A174" t="s">
        <v>788</v>
      </c>
    </row>
    <row r="175" spans="1:1" x14ac:dyDescent="0.25">
      <c r="A175" t="s">
        <v>821</v>
      </c>
    </row>
    <row r="176" spans="1:1" x14ac:dyDescent="0.25">
      <c r="A176" t="s">
        <v>821</v>
      </c>
    </row>
    <row r="177" spans="1:1" x14ac:dyDescent="0.25">
      <c r="A177" t="s">
        <v>840</v>
      </c>
    </row>
    <row r="178" spans="1:1" x14ac:dyDescent="0.25">
      <c r="A178" t="s">
        <v>839</v>
      </c>
    </row>
  </sheetData>
  <phoneticPr fontId="6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CF962-69F9-4DAA-B5D7-DBBE00405621}">
  <sheetPr>
    <tabColor rgb="FFFFFF00"/>
  </sheetPr>
  <dimension ref="E6:L28"/>
  <sheetViews>
    <sheetView topLeftCell="B6" workbookViewId="0">
      <selection activeCell="G18" sqref="G18"/>
    </sheetView>
  </sheetViews>
  <sheetFormatPr defaultColWidth="8.85546875" defaultRowHeight="15" x14ac:dyDescent="0.25"/>
  <cols>
    <col min="1" max="16384" width="8.85546875" style="2"/>
  </cols>
  <sheetData>
    <row r="6" spans="5:12" x14ac:dyDescent="0.25">
      <c r="F6" s="2" t="s">
        <v>713</v>
      </c>
    </row>
    <row r="7" spans="5:12" x14ac:dyDescent="0.25">
      <c r="E7" s="2">
        <v>13</v>
      </c>
      <c r="F7" s="2" t="s">
        <v>714</v>
      </c>
      <c r="G7" s="2">
        <v>13</v>
      </c>
    </row>
    <row r="8" spans="5:12" x14ac:dyDescent="0.25">
      <c r="E8" s="2">
        <v>43</v>
      </c>
      <c r="F8" s="2" t="s">
        <v>715</v>
      </c>
      <c r="G8" s="2">
        <v>43</v>
      </c>
    </row>
    <row r="9" spans="5:12" x14ac:dyDescent="0.25">
      <c r="E9" s="2">
        <v>56</v>
      </c>
    </row>
    <row r="10" spans="5:12" x14ac:dyDescent="0.25">
      <c r="E10" s="3">
        <f>E7/E9</f>
        <v>0.23214285714285715</v>
      </c>
    </row>
    <row r="11" spans="5:12" x14ac:dyDescent="0.25">
      <c r="E11" s="3">
        <f>E8/$E$9</f>
        <v>0.7678571428571429</v>
      </c>
      <c r="J11" s="2">
        <v>66</v>
      </c>
      <c r="L11" s="2" t="s">
        <v>716</v>
      </c>
    </row>
    <row r="12" spans="5:12" x14ac:dyDescent="0.25">
      <c r="L12" s="2" t="s">
        <v>717</v>
      </c>
    </row>
    <row r="23" spans="5:7" x14ac:dyDescent="0.25">
      <c r="F23" s="2" t="s">
        <v>718</v>
      </c>
    </row>
    <row r="24" spans="5:7" x14ac:dyDescent="0.25">
      <c r="E24" s="2">
        <v>13</v>
      </c>
      <c r="F24" s="2" t="s">
        <v>714</v>
      </c>
      <c r="G24" s="2">
        <v>13</v>
      </c>
    </row>
    <row r="25" spans="5:7" x14ac:dyDescent="0.25">
      <c r="E25" s="2">
        <v>53</v>
      </c>
      <c r="F25" s="2" t="s">
        <v>719</v>
      </c>
      <c r="G25" s="2">
        <v>53</v>
      </c>
    </row>
    <row r="26" spans="5:7" x14ac:dyDescent="0.25">
      <c r="E26" s="2">
        <v>66</v>
      </c>
    </row>
    <row r="27" spans="5:7" x14ac:dyDescent="0.25">
      <c r="E27" s="3">
        <f>E24/E26</f>
        <v>0.19696969696969696</v>
      </c>
    </row>
    <row r="28" spans="5:7" x14ac:dyDescent="0.25">
      <c r="E28" s="3">
        <f>E25/$E$26</f>
        <v>0.80303030303030298</v>
      </c>
    </row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DBEEF-E766-4011-9D3D-76542294BD8C}">
  <sheetPr>
    <tabColor rgb="FFFFFF00"/>
  </sheetPr>
  <dimension ref="A1:I12"/>
  <sheetViews>
    <sheetView workbookViewId="0">
      <selection activeCell="S25" sqref="S25"/>
    </sheetView>
  </sheetViews>
  <sheetFormatPr defaultRowHeight="15" x14ac:dyDescent="0.25"/>
  <cols>
    <col min="1" max="1" width="21" bestFit="1" customWidth="1"/>
    <col min="2" max="2" width="16.28515625" bestFit="1" customWidth="1"/>
    <col min="3" max="3" width="7" bestFit="1" customWidth="1"/>
    <col min="4" max="4" width="11.28515625" bestFit="1" customWidth="1"/>
    <col min="7" max="7" width="20.140625" customWidth="1"/>
  </cols>
  <sheetData>
    <row r="1" spans="1:9" x14ac:dyDescent="0.25">
      <c r="A1" s="23" t="s">
        <v>747</v>
      </c>
      <c r="B1" s="24">
        <v>2021</v>
      </c>
    </row>
    <row r="3" spans="1:9" x14ac:dyDescent="0.25">
      <c r="A3" s="23" t="s">
        <v>760</v>
      </c>
      <c r="B3" s="23" t="s">
        <v>761</v>
      </c>
    </row>
    <row r="4" spans="1:9" x14ac:dyDescent="0.25">
      <c r="A4" s="23" t="s">
        <v>758</v>
      </c>
      <c r="B4" t="s">
        <v>750</v>
      </c>
      <c r="C4" t="s">
        <v>749</v>
      </c>
      <c r="D4" t="s">
        <v>759</v>
      </c>
      <c r="H4" t="s">
        <v>750</v>
      </c>
      <c r="I4" s="26" t="s">
        <v>762</v>
      </c>
    </row>
    <row r="5" spans="1:9" x14ac:dyDescent="0.25">
      <c r="A5" s="24" t="s">
        <v>753</v>
      </c>
      <c r="B5" s="27">
        <v>5</v>
      </c>
      <c r="C5" s="27"/>
      <c r="D5" s="27">
        <v>5</v>
      </c>
      <c r="G5" s="24" t="s">
        <v>763</v>
      </c>
      <c r="H5">
        <f>B5</f>
        <v>5</v>
      </c>
      <c r="I5">
        <f>C5</f>
        <v>0</v>
      </c>
    </row>
    <row r="6" spans="1:9" x14ac:dyDescent="0.25">
      <c r="A6" s="24" t="s">
        <v>756</v>
      </c>
      <c r="B6" s="27">
        <v>23</v>
      </c>
      <c r="C6" s="27">
        <v>6</v>
      </c>
      <c r="D6" s="27">
        <v>29</v>
      </c>
      <c r="G6" s="24" t="s">
        <v>764</v>
      </c>
      <c r="H6">
        <f t="shared" ref="H6:I11" si="0">B6</f>
        <v>23</v>
      </c>
      <c r="I6">
        <f t="shared" si="0"/>
        <v>6</v>
      </c>
    </row>
    <row r="7" spans="1:9" x14ac:dyDescent="0.25">
      <c r="A7" s="24" t="s">
        <v>755</v>
      </c>
      <c r="B7" s="27">
        <v>2</v>
      </c>
      <c r="C7" s="27">
        <v>3</v>
      </c>
      <c r="D7" s="27">
        <v>5</v>
      </c>
      <c r="G7" s="24" t="s">
        <v>765</v>
      </c>
      <c r="H7">
        <f t="shared" si="0"/>
        <v>2</v>
      </c>
      <c r="I7">
        <f t="shared" si="0"/>
        <v>3</v>
      </c>
    </row>
    <row r="8" spans="1:9" x14ac:dyDescent="0.25">
      <c r="A8" s="24" t="s">
        <v>757</v>
      </c>
      <c r="B8" s="27"/>
      <c r="C8" s="27">
        <v>1</v>
      </c>
      <c r="D8" s="27">
        <v>1</v>
      </c>
      <c r="G8" s="24" t="s">
        <v>766</v>
      </c>
      <c r="H8">
        <f t="shared" si="0"/>
        <v>0</v>
      </c>
      <c r="I8">
        <f t="shared" si="0"/>
        <v>1</v>
      </c>
    </row>
    <row r="9" spans="1:9" x14ac:dyDescent="0.25">
      <c r="A9" s="24" t="s">
        <v>752</v>
      </c>
      <c r="B9" s="27">
        <v>4</v>
      </c>
      <c r="C9" s="27"/>
      <c r="D9" s="27">
        <v>4</v>
      </c>
      <c r="G9" s="24" t="s">
        <v>767</v>
      </c>
      <c r="H9">
        <f t="shared" si="0"/>
        <v>4</v>
      </c>
      <c r="I9">
        <f t="shared" si="0"/>
        <v>0</v>
      </c>
    </row>
    <row r="10" spans="1:9" x14ac:dyDescent="0.25">
      <c r="A10" s="24" t="s">
        <v>754</v>
      </c>
      <c r="B10" s="27">
        <v>5</v>
      </c>
      <c r="C10" s="27"/>
      <c r="D10" s="27">
        <v>5</v>
      </c>
      <c r="G10" s="24" t="s">
        <v>768</v>
      </c>
      <c r="H10">
        <f t="shared" si="0"/>
        <v>5</v>
      </c>
      <c r="I10">
        <f t="shared" si="0"/>
        <v>0</v>
      </c>
    </row>
    <row r="11" spans="1:9" x14ac:dyDescent="0.25">
      <c r="A11" s="24" t="s">
        <v>746</v>
      </c>
      <c r="B11" s="27">
        <v>5</v>
      </c>
      <c r="C11" s="27">
        <v>2</v>
      </c>
      <c r="D11" s="27">
        <v>7</v>
      </c>
      <c r="G11" s="24" t="s">
        <v>769</v>
      </c>
      <c r="H11">
        <f t="shared" si="0"/>
        <v>5</v>
      </c>
      <c r="I11">
        <f t="shared" si="0"/>
        <v>2</v>
      </c>
    </row>
    <row r="12" spans="1:9" x14ac:dyDescent="0.25">
      <c r="A12" s="24" t="s">
        <v>759</v>
      </c>
      <c r="B12" s="27">
        <v>44</v>
      </c>
      <c r="C12" s="27">
        <v>12</v>
      </c>
      <c r="D12" s="27">
        <v>56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7a2483a-0ebe-4681-a7e8-26ff3815f90e">
      <Terms xmlns="http://schemas.microsoft.com/office/infopath/2007/PartnerControls"/>
    </lcf76f155ced4ddcb4097134ff3c332f>
    <TaxCatchAll xmlns="34f15e0d-0768-403d-a60c-09574fc2152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8DF0D89C7AE4FBF331767FFFB465E" ma:contentTypeVersion="16" ma:contentTypeDescription="Umožňuje vytvoriť nový dokument." ma:contentTypeScope="" ma:versionID="a5df0d52b3e653aacd28cc2e67c08d9f">
  <xsd:schema xmlns:xsd="http://www.w3.org/2001/XMLSchema" xmlns:xs="http://www.w3.org/2001/XMLSchema" xmlns:p="http://schemas.microsoft.com/office/2006/metadata/properties" xmlns:ns2="77a2483a-0ebe-4681-a7e8-26ff3815f90e" xmlns:ns3="34f15e0d-0768-403d-a60c-09574fc21520" targetNamespace="http://schemas.microsoft.com/office/2006/metadata/properties" ma:root="true" ma:fieldsID="d6f42748baf54b010186fa1f23c2500a" ns2:_="" ns3:_="">
    <xsd:import namespace="77a2483a-0ebe-4681-a7e8-26ff3815f90e"/>
    <xsd:import namespace="34f15e0d-0768-403d-a60c-09574fc215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2483a-0ebe-4681-a7e8-26ff3815f9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a" ma:readOnly="false" ma:fieldId="{5cf76f15-5ced-4ddc-b409-7134ff3c332f}" ma:taxonomyMulti="true" ma:sspId="823deb3c-b9f3-4fad-b534-fe0741e714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f15e0d-0768-403d-a60c-09574fc2152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fc9f52b-229b-44c8-8309-d364c7e020a1}" ma:internalName="TaxCatchAll" ma:showField="CatchAllData" ma:web="34f15e0d-0768-403d-a60c-09574fc215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U D A A B Q S w M E F A A C A A g A D 2 F r V s U N e + y l A A A A 9 g A A A B I A H A B D b 2 5 m a W c v U G F j a 2 F n Z S 5 4 b W w g o h g A K K A U A A A A A A A A A A A A A A A A A A A A A A A A A A A A h Y 8 x D o I w G I W v Q r r T F k w M k p 8 y M C q J C Y l x b U q F B i i G F s v d H D y S V x C j q J v j + 9 4 3 v H e / 3 i C d u t a 7 y M G o X i c o w B R 5 U o u + V L p K 0 G h P f o R S B n s u G l 5 J b 5 a 1 i S d T J q i 2 9 h w T 4 p z D b o X 7 o S I h p Q E 5 5 r t C 1 L L j 6 C O r / 7 K v t L F c C 4 k Y H F 5 j W I g D G u F N t M Y U y A I h V / o r h P P e Z / s D I R t b O w 6 S m c Y v t k C W C O T 9 g T 0 A U E s D B B Q A A g A I A A 9 h a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P Y W t W K I p H u A 4 A A A A R A A A A E w A c A E Z v c m 1 1 b G F z L 1 N l Y 3 R p b 2 4 x L m 0 g o h g A K K A U A A A A A A A A A A A A A A A A A A A A A A A A A A A A K 0 5 N L s n M z 1 M I h t C G 1 g B Q S w E C L Q A U A A I A C A A P Y W t W x Q 1 7 7 K U A A A D 2 A A A A E g A A A A A A A A A A A A A A A A A A A A A A Q 2 9 u Z m l n L 1 B h Y 2 t h Z 2 U u e G 1 s U E s B A i 0 A F A A C A A g A D 2 F r V g / K 6 a u k A A A A 6 Q A A A B M A A A A A A A A A A A A A A A A A 8 Q A A A F t D b 2 5 0 Z W 5 0 X 1 R 5 c G V z X S 5 4 b W x Q S w E C L Q A U A A I A C A A P Y W t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u Q R R S w 2 t 0 2 f 0 D d E S b o u T g A A A A A C A A A A A A A D Z g A A w A A A A B A A A A B x C O H v C 6 m E Y C y 2 B u W u R T 0 W A A A A A A S A A A C g A A A A E A A A A P e W 6 p t e A 3 w V K t B G O e I J c X p Q A A A A j f S g p U P 1 o r b B 7 C 5 c 6 t R F c L Q p H P h / f U Q b 5 a g J F 5 f W r U a m b g Q v r v R k B N k c y U 2 G z c B L Y Y D e I z r h M j G l o 5 j x v Z s f G V w O 3 w t t H J j 9 d 5 D M m J m X z 1 E U A A A A 7 y t I q T t t C A M j E r H + h E o t V u 4 j Z / c = < / D a t a M a s h u p > 
</file>

<file path=customXml/itemProps1.xml><?xml version="1.0" encoding="utf-8"?>
<ds:datastoreItem xmlns:ds="http://schemas.openxmlformats.org/officeDocument/2006/customXml" ds:itemID="{F8D407CB-E394-487B-A824-881575B8CD9F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0c371fa1-d920-404c-a262-e9a1e7899465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c9c169da-44e6-4596-9833-e597b02c180a"/>
  </ds:schemaRefs>
</ds:datastoreItem>
</file>

<file path=customXml/itemProps2.xml><?xml version="1.0" encoding="utf-8"?>
<ds:datastoreItem xmlns:ds="http://schemas.openxmlformats.org/officeDocument/2006/customXml" ds:itemID="{EDE34628-18A9-4B67-919E-C63990D6425F}"/>
</file>

<file path=customXml/itemProps3.xml><?xml version="1.0" encoding="utf-8"?>
<ds:datastoreItem xmlns:ds="http://schemas.openxmlformats.org/officeDocument/2006/customXml" ds:itemID="{E797F861-E182-4F56-83A4-56F01E86D6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F3D1CF5-54A6-4F09-89DB-0A44EC97BC9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Shortlist</vt:lpstr>
      <vt:lpstr>Shortlist 2022</vt:lpstr>
      <vt:lpstr>AnalýzaDB</vt:lpstr>
      <vt:lpstr>Projekcia na Ekosystem a domeny</vt:lpstr>
      <vt:lpstr>Projekcia pre Ekosystem IM</vt:lpstr>
      <vt:lpstr>Projekcia pre Domeny IM</vt:lpstr>
      <vt:lpstr>Word cloud</vt:lpstr>
      <vt:lpstr>Graf </vt:lpstr>
      <vt:lpstr>Graf2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Mraz, Rene</dc:creator>
  <cp:keywords/>
  <dc:description/>
  <cp:lastModifiedBy>Tomco, Jakub</cp:lastModifiedBy>
  <cp:revision/>
  <dcterms:created xsi:type="dcterms:W3CDTF">2023-01-16T10:55:21Z</dcterms:created>
  <dcterms:modified xsi:type="dcterms:W3CDTF">2023-03-11T12:39:34Z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0x0101009528DF0D89C7AE4FBF331767FFFB465E</vt:lpwstr>
  </property>
  <property fmtid="{D5CDD505-2E9C-101B-9397-08002B2CF9AE}" pid="3" name="MediaServiceImageTags">
    <vt:lpwstr/>
  </property>
</Properties>
</file>